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awsonle\Desktop\"/>
    </mc:Choice>
  </mc:AlternateContent>
  <xr:revisionPtr revIDLastSave="0" documentId="8_{C304268F-0736-4ECA-9000-BAC5BB45A62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PayPlan FY25" sheetId="1" r:id="rId1"/>
    <sheet name="Quartiles" sheetId="2" r:id="rId2"/>
    <sheet name="ATU Step Plan " sheetId="9" r:id="rId3"/>
    <sheet name="FOP Step Plan" sheetId="4" r:id="rId4"/>
    <sheet name="IAFF Step Plan" sheetId="5" r:id="rId5"/>
    <sheet name="IAFF-DC Step Plan" sheetId="8" r:id="rId6"/>
    <sheet name="PBA Step Plan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G110" i="1"/>
  <c r="G111" i="1"/>
  <c r="G776" i="1"/>
  <c r="G281" i="1"/>
  <c r="G116" i="1"/>
  <c r="G288" i="1"/>
  <c r="G868" i="1"/>
  <c r="G233" i="1"/>
  <c r="G568" i="1"/>
  <c r="G125" i="1"/>
  <c r="G126" i="1"/>
  <c r="G536" i="1"/>
  <c r="G312" i="1"/>
  <c r="G212" i="1"/>
  <c r="G216" i="1"/>
  <c r="G238" i="1"/>
  <c r="G65" i="1"/>
  <c r="G712" i="1"/>
  <c r="G224" i="1"/>
  <c r="G340" i="1"/>
  <c r="G60" i="1"/>
  <c r="G225" i="1"/>
  <c r="G208" i="1"/>
  <c r="G377" i="1"/>
  <c r="G237" i="1"/>
  <c r="G226" i="1"/>
  <c r="G61" i="1"/>
  <c r="G336" i="1"/>
  <c r="G114" i="1"/>
  <c r="G177" i="1"/>
  <c r="G585" i="1"/>
  <c r="G63" i="1"/>
  <c r="G231" i="1"/>
  <c r="G228" i="1"/>
  <c r="G62" i="1"/>
  <c r="G235" i="1"/>
  <c r="G761" i="1"/>
  <c r="G785" i="1"/>
  <c r="G579" i="1"/>
  <c r="G242" i="1"/>
  <c r="G141" i="1"/>
  <c r="G824" i="1"/>
  <c r="G734" i="1"/>
  <c r="G112" i="1"/>
  <c r="G733" i="1"/>
  <c r="G247" i="1"/>
  <c r="G401" i="1"/>
  <c r="G222" i="1"/>
  <c r="G535" i="1"/>
  <c r="G299" i="1"/>
  <c r="G223" i="1"/>
  <c r="G240" i="1"/>
  <c r="G704" i="1"/>
  <c r="G121" i="1"/>
  <c r="G120" i="1"/>
  <c r="G721" i="1"/>
  <c r="G723" i="1"/>
  <c r="G310" i="1"/>
  <c r="G473" i="1"/>
  <c r="G607" i="1"/>
  <c r="G606" i="1"/>
  <c r="G608" i="1"/>
  <c r="G515" i="1"/>
  <c r="G249" i="1"/>
  <c r="G724" i="1"/>
  <c r="G726" i="1"/>
  <c r="G66" i="1"/>
  <c r="G311" i="1"/>
  <c r="G547" i="1"/>
  <c r="G273" i="1"/>
  <c r="G163" i="1"/>
  <c r="G275" i="1"/>
  <c r="G413" i="1"/>
  <c r="G599" i="1"/>
  <c r="G162" i="1"/>
  <c r="G161" i="1"/>
  <c r="G253" i="1"/>
  <c r="G133" i="1"/>
  <c r="G457" i="1"/>
  <c r="G304" i="1"/>
  <c r="G308" i="1"/>
  <c r="G792" i="1"/>
  <c r="G762" i="1"/>
  <c r="G303" i="1"/>
  <c r="G276" i="1"/>
  <c r="G274" i="1"/>
  <c r="G763" i="1"/>
  <c r="G305" i="1"/>
  <c r="G206" i="1"/>
  <c r="G207" i="1"/>
  <c r="G86" i="1"/>
  <c r="G307" i="1"/>
  <c r="G87" i="1"/>
  <c r="G45" i="1"/>
  <c r="G47" i="1"/>
  <c r="G46" i="1"/>
  <c r="G160" i="1"/>
  <c r="G569" i="1"/>
  <c r="G412" i="1"/>
  <c r="G764" i="1"/>
  <c r="G131" i="1"/>
  <c r="G132" i="1"/>
  <c r="G123" i="1"/>
  <c r="G415" i="1"/>
  <c r="G164" i="1"/>
  <c r="G109" i="1"/>
  <c r="G108" i="1"/>
  <c r="G534" i="1"/>
  <c r="G404" i="1"/>
  <c r="G78" i="1"/>
  <c r="G532" i="1"/>
  <c r="G533" i="1"/>
  <c r="G497" i="1"/>
  <c r="G863" i="1"/>
  <c r="G463" i="1"/>
  <c r="G697" i="1"/>
  <c r="G698" i="1"/>
  <c r="G147" i="1"/>
  <c r="G213" i="1"/>
  <c r="G422" i="1"/>
  <c r="G859" i="1"/>
  <c r="G503" i="1"/>
  <c r="G860" i="1"/>
  <c r="G699" i="1"/>
  <c r="G77" i="1"/>
  <c r="G313" i="1"/>
  <c r="G127" i="1"/>
  <c r="G541" i="1"/>
  <c r="G203" i="1"/>
  <c r="G128" i="1"/>
  <c r="G611" i="1"/>
  <c r="G664" i="1"/>
  <c r="G36" i="1"/>
  <c r="G232" i="1"/>
  <c r="G331" i="1"/>
  <c r="G663" i="1"/>
  <c r="G369" i="1"/>
  <c r="G665" i="1"/>
  <c r="G146" i="1"/>
  <c r="G300" i="1"/>
  <c r="G505" i="1"/>
  <c r="G504" i="1"/>
  <c r="G730" i="1"/>
  <c r="G719" i="1"/>
  <c r="G97" i="1"/>
  <c r="G682" i="1"/>
  <c r="G683" i="1"/>
  <c r="G684" i="1"/>
  <c r="G277" i="1"/>
  <c r="G486" i="1"/>
  <c r="G145" i="1"/>
  <c r="G872" i="1"/>
  <c r="G717" i="1"/>
  <c r="G718" i="1"/>
  <c r="G496" i="1"/>
  <c r="G59" i="1"/>
  <c r="G143" i="1"/>
  <c r="G144" i="1"/>
  <c r="G864" i="1"/>
  <c r="G142" i="1"/>
  <c r="G168" i="1"/>
  <c r="G169" i="1"/>
  <c r="G171" i="1"/>
  <c r="G129" i="1"/>
  <c r="G403" i="1"/>
  <c r="G510" i="1"/>
  <c r="G511" i="1"/>
  <c r="G514" i="1"/>
  <c r="G513" i="1"/>
  <c r="G512" i="1"/>
  <c r="G653" i="1"/>
  <c r="G809" i="1"/>
  <c r="G654" i="1"/>
  <c r="G246" i="1"/>
  <c r="G657" i="1"/>
  <c r="G105" i="1"/>
  <c r="G217" i="1"/>
  <c r="G239" i="1"/>
  <c r="G214" i="1"/>
  <c r="G113" i="1"/>
  <c r="G408" i="1"/>
  <c r="G409" i="1"/>
  <c r="G574" i="1"/>
  <c r="G382" i="1"/>
  <c r="G575" i="1"/>
  <c r="G384" i="1"/>
  <c r="G578" i="1"/>
  <c r="G516" i="1"/>
  <c r="G580" i="1"/>
  <c r="G581" i="1"/>
  <c r="G582" i="1"/>
  <c r="G202" i="1"/>
  <c r="G416" i="1"/>
  <c r="G205" i="1"/>
  <c r="G119" i="1"/>
  <c r="G576" i="1"/>
  <c r="G577" i="1"/>
  <c r="G731" i="1"/>
  <c r="G570" i="1"/>
  <c r="G571" i="1"/>
  <c r="G572" i="1"/>
  <c r="G79" i="1"/>
  <c r="G394" i="1"/>
  <c r="G248" i="1"/>
  <c r="G244" i="1"/>
  <c r="G865" i="1"/>
  <c r="G245" i="1"/>
  <c r="G856" i="1"/>
  <c r="G853" i="1"/>
  <c r="G765" i="1"/>
  <c r="G766" i="1"/>
  <c r="G767" i="1"/>
  <c r="G768" i="1"/>
  <c r="G841" i="1"/>
  <c r="G302" i="1"/>
  <c r="G870" i="1"/>
  <c r="G869" i="1"/>
  <c r="G150" i="1"/>
  <c r="G151" i="1"/>
  <c r="G152" i="1"/>
  <c r="G153" i="1"/>
  <c r="G149" i="1"/>
  <c r="G148" i="1"/>
  <c r="G29" i="1"/>
  <c r="G30" i="1"/>
  <c r="G31" i="1"/>
  <c r="G689" i="1"/>
  <c r="G690" i="1"/>
  <c r="G691" i="1"/>
  <c r="G692" i="1"/>
  <c r="G562" i="1"/>
  <c r="G563" i="1"/>
  <c r="G564" i="1"/>
  <c r="G688" i="1"/>
  <c r="G687" i="1"/>
  <c r="G134" i="1"/>
  <c r="G210" i="1"/>
  <c r="G136" i="1"/>
  <c r="G530" i="1"/>
  <c r="G531" i="1"/>
  <c r="G48" i="1"/>
  <c r="G28" i="1"/>
  <c r="G13" i="1"/>
  <c r="G179" i="1"/>
  <c r="G485" i="1"/>
  <c r="G330" i="1"/>
  <c r="G12" i="1"/>
  <c r="G14" i="1"/>
  <c r="G140" i="1"/>
  <c r="G24" i="1"/>
  <c r="G20" i="1"/>
  <c r="G180" i="1"/>
  <c r="G21" i="1"/>
  <c r="G22" i="1"/>
  <c r="G23" i="1"/>
  <c r="G565" i="1"/>
  <c r="G25" i="1"/>
  <c r="G26" i="1"/>
  <c r="G178" i="1"/>
  <c r="G91" i="1"/>
  <c r="G27" i="1"/>
  <c r="G80" i="1"/>
  <c r="G32" i="1"/>
  <c r="G329" i="1"/>
  <c r="G725" i="1"/>
  <c r="G75" i="1"/>
  <c r="G56" i="1"/>
  <c r="G431" i="1"/>
  <c r="G694" i="1"/>
  <c r="G430" i="1"/>
  <c r="G566" i="1"/>
  <c r="G197" i="1"/>
  <c r="G185" i="1"/>
  <c r="G74" i="1"/>
  <c r="G186" i="1"/>
  <c r="G73" i="1"/>
  <c r="G198" i="1"/>
  <c r="G196" i="1"/>
  <c r="G193" i="1"/>
  <c r="G195" i="1"/>
  <c r="G187" i="1"/>
  <c r="G188" i="1"/>
  <c r="G189" i="1"/>
  <c r="G826" i="1"/>
  <c r="G545" i="1"/>
  <c r="G190" i="1"/>
  <c r="G192" i="1"/>
  <c r="G191" i="1"/>
  <c r="G325" i="1"/>
  <c r="G324" i="1"/>
  <c r="G390" i="1"/>
  <c r="G391" i="1"/>
  <c r="G354" i="1"/>
  <c r="G462" i="1"/>
  <c r="G334" i="1"/>
  <c r="G567" i="1"/>
  <c r="G389" i="1"/>
  <c r="G652" i="1"/>
  <c r="G333" i="1"/>
  <c r="G335" i="1"/>
  <c r="G815" i="1"/>
  <c r="G695" i="1"/>
  <c r="G92" i="1"/>
  <c r="G816" i="1"/>
  <c r="G57" i="1"/>
  <c r="G434" i="1"/>
  <c r="G83" i="1"/>
  <c r="G81" i="1"/>
  <c r="G82" i="1"/>
  <c r="G693" i="1"/>
  <c r="G172" i="1"/>
  <c r="G173" i="1"/>
  <c r="G174" i="1"/>
  <c r="G175" i="1"/>
  <c r="G662" i="1"/>
  <c r="G453" i="1"/>
  <c r="G644" i="1"/>
  <c r="G645" i="1"/>
  <c r="G646" i="1"/>
  <c r="G362" i="1"/>
  <c r="G361" i="1"/>
  <c r="G363" i="1"/>
  <c r="G660" i="1"/>
  <c r="G661" i="1"/>
  <c r="G728" i="1"/>
  <c r="G729" i="1"/>
  <c r="G746" i="1"/>
  <c r="G748" i="1"/>
  <c r="G747" i="1"/>
  <c r="G686" i="1"/>
  <c r="G672" i="1"/>
  <c r="G749" i="1"/>
  <c r="G750" i="1"/>
  <c r="G90" i="1"/>
  <c r="G89" i="1"/>
  <c r="G88" i="1"/>
  <c r="G732" i="1"/>
  <c r="G122" i="1"/>
  <c r="G402" i="1"/>
  <c r="G295" i="1"/>
  <c r="G296" i="1"/>
  <c r="G294" i="1"/>
  <c r="G656" i="1"/>
  <c r="G436" i="1"/>
  <c r="G166" i="1"/>
  <c r="G526" i="1"/>
  <c r="G445" i="1"/>
  <c r="G529" i="1"/>
  <c r="G527" i="1"/>
  <c r="G862" i="1"/>
  <c r="G517" i="1"/>
  <c r="G858" i="1"/>
  <c r="G708" i="1"/>
  <c r="G707" i="1"/>
  <c r="G705" i="1"/>
  <c r="G751" i="1"/>
  <c r="G439" i="1"/>
  <c r="G706" i="1"/>
  <c r="G50" i="1"/>
  <c r="G437" i="1"/>
  <c r="G446" i="1"/>
  <c r="G528" i="1"/>
  <c r="G440" i="1"/>
  <c r="G98" i="1"/>
  <c r="G745" i="1"/>
  <c r="G777" i="1"/>
  <c r="G778" i="1"/>
  <c r="G779" i="1"/>
  <c r="G780" i="1"/>
  <c r="G710" i="1"/>
  <c r="G211" i="1"/>
  <c r="G241" i="1"/>
  <c r="G221" i="1"/>
  <c r="G518" i="1"/>
  <c r="G519" i="1"/>
  <c r="G520" i="1"/>
  <c r="G521" i="1"/>
  <c r="G419" i="1"/>
  <c r="G421" i="1"/>
  <c r="G420" i="1"/>
  <c r="G438" i="1"/>
  <c r="G101" i="1"/>
  <c r="G102" i="1"/>
  <c r="G103" i="1"/>
  <c r="G104" i="1"/>
  <c r="G483" i="1"/>
  <c r="G769" i="1"/>
  <c r="G770" i="1"/>
  <c r="G771" i="1"/>
  <c r="G772" i="1"/>
  <c r="G265" i="1"/>
  <c r="G538" i="1"/>
  <c r="G540" i="1"/>
  <c r="G539" i="1"/>
  <c r="G297" i="1"/>
  <c r="G298" i="1"/>
  <c r="G441" i="1"/>
  <c r="G444" i="1"/>
  <c r="G442" i="1"/>
  <c r="G443" i="1"/>
  <c r="G715" i="1"/>
  <c r="G716" i="1"/>
  <c r="G418" i="1"/>
  <c r="G720" i="1"/>
  <c r="G76" i="1"/>
  <c r="G522" i="1"/>
  <c r="G523" i="1"/>
  <c r="G524" i="1"/>
  <c r="G525" i="1"/>
  <c r="G96" i="1"/>
  <c r="G19" i="1"/>
  <c r="G17" i="1"/>
  <c r="G18" i="1"/>
  <c r="G16" i="1"/>
  <c r="G182" i="1"/>
  <c r="G284" i="1"/>
  <c r="G542" i="1"/>
  <c r="G543" i="1"/>
  <c r="G289" i="1"/>
  <c r="G773" i="1"/>
  <c r="G204" i="1"/>
  <c r="G417" i="1"/>
  <c r="G774" i="1"/>
  <c r="G775" i="1"/>
  <c r="G227" i="1"/>
  <c r="G713" i="1"/>
  <c r="G6" i="1"/>
  <c r="G124" i="1"/>
  <c r="G405" i="1"/>
  <c r="G318" i="1"/>
  <c r="G67" i="1"/>
  <c r="G107" i="1"/>
  <c r="G35" i="1"/>
  <c r="G106" i="1"/>
  <c r="G317" i="1"/>
  <c r="G184" i="1"/>
  <c r="G272" i="1"/>
  <c r="G170" i="1"/>
  <c r="G316" i="1"/>
  <c r="G796" i="1"/>
  <c r="G315" i="1"/>
  <c r="G435" i="1"/>
  <c r="G406" i="1"/>
  <c r="G399" i="1"/>
  <c r="G451" i="1"/>
  <c r="G400" i="1"/>
  <c r="G452" i="1"/>
  <c r="G475" i="1"/>
  <c r="G476" i="1"/>
  <c r="G696" i="1"/>
  <c r="G477" i="1"/>
  <c r="G736" i="1"/>
  <c r="G711" i="1"/>
  <c r="G423" i="1"/>
  <c r="G737" i="1"/>
  <c r="G492" i="1"/>
  <c r="G548" i="1"/>
  <c r="G551" i="1"/>
  <c r="G550" i="1"/>
  <c r="G552" i="1"/>
  <c r="G544" i="1"/>
  <c r="G70" i="1"/>
  <c r="G817" i="1"/>
  <c r="G818" i="1"/>
  <c r="G819" i="1"/>
  <c r="G395" i="1"/>
  <c r="G396" i="1"/>
  <c r="G397" i="1"/>
  <c r="G398" i="1"/>
  <c r="G322" i="1"/>
  <c r="G323" i="1"/>
  <c r="G321" i="1"/>
  <c r="G596" i="1"/>
  <c r="G219" i="1"/>
  <c r="G861" i="1"/>
  <c r="G271" i="1"/>
  <c r="G230" i="1"/>
  <c r="G655" i="1"/>
  <c r="G383" i="1"/>
  <c r="G752" i="1"/>
  <c r="G381" i="1"/>
  <c r="G753" i="1"/>
  <c r="G385" i="1"/>
  <c r="G754" i="1"/>
  <c r="G755" i="1"/>
  <c r="G834" i="1"/>
  <c r="G130" i="1"/>
  <c r="G833" i="1"/>
  <c r="G612" i="1"/>
  <c r="G290" i="1"/>
  <c r="G291" i="1"/>
  <c r="G292" i="1"/>
  <c r="G293" i="1"/>
  <c r="G640" i="1"/>
  <c r="G743" i="1"/>
  <c r="G641" i="1"/>
  <c r="G744" i="1"/>
  <c r="G831" i="1"/>
  <c r="G830" i="1"/>
  <c r="G829" i="1"/>
  <c r="G263" i="1"/>
  <c r="G674" i="1"/>
  <c r="G658" i="1"/>
  <c r="G673" i="1"/>
  <c r="G659" i="1"/>
  <c r="G301" i="1"/>
  <c r="G243" i="1"/>
  <c r="G257" i="1"/>
  <c r="G270" i="1"/>
  <c r="G266" i="1"/>
  <c r="G267" i="1"/>
  <c r="G285" i="1"/>
  <c r="G220" i="1"/>
  <c r="G758" i="1"/>
  <c r="G268" i="1"/>
  <c r="G218" i="1"/>
  <c r="G269" i="1"/>
  <c r="G44" i="1"/>
  <c r="G368" i="1"/>
  <c r="G823" i="1"/>
  <c r="G42" i="1"/>
  <c r="G39" i="1"/>
  <c r="G41" i="1"/>
  <c r="G40" i="1"/>
  <c r="G499" i="1"/>
  <c r="G500" i="1"/>
  <c r="G37" i="1"/>
  <c r="G43" i="1"/>
  <c r="G498" i="1"/>
  <c r="G828" i="1"/>
  <c r="G283" i="1"/>
  <c r="G832" i="1"/>
  <c r="G632" i="1"/>
  <c r="G537" i="1"/>
  <c r="G633" i="1"/>
  <c r="G634" i="1"/>
  <c r="G756" i="1"/>
  <c r="G638" i="1"/>
  <c r="G759" i="1"/>
  <c r="G637" i="1"/>
  <c r="G735" i="1"/>
  <c r="G738" i="1"/>
  <c r="G282" i="1"/>
  <c r="G252" i="1"/>
  <c r="G700" i="1"/>
  <c r="G167" i="1"/>
  <c r="G10" i="1"/>
  <c r="G7" i="1"/>
  <c r="G8" i="1"/>
  <c r="G9" i="1"/>
  <c r="G100" i="1"/>
  <c r="G209" i="1"/>
  <c r="G370" i="1"/>
  <c r="G99" i="1"/>
  <c r="G287" i="1"/>
  <c r="G229" i="1"/>
  <c r="G236" i="1"/>
  <c r="G474" i="1"/>
  <c r="G650" i="1"/>
  <c r="G649" i="1"/>
  <c r="G484" i="1"/>
  <c r="G648" i="1"/>
  <c r="G627" i="1"/>
  <c r="G613" i="1"/>
  <c r="G647" i="1"/>
  <c r="G630" i="1"/>
  <c r="G631" i="1"/>
  <c r="G375" i="1"/>
  <c r="G320" i="1"/>
  <c r="G489" i="1"/>
  <c r="G488" i="1"/>
  <c r="G487" i="1"/>
  <c r="G374" i="1"/>
  <c r="G341" i="1"/>
  <c r="G347" i="1"/>
  <c r="G337" i="1"/>
  <c r="G338" i="1"/>
  <c r="G34" i="1"/>
  <c r="G348" i="1"/>
  <c r="G156" i="1"/>
  <c r="G332" i="1"/>
  <c r="G349" i="1"/>
  <c r="G339" i="1"/>
  <c r="G158" i="1"/>
  <c r="G159" i="1"/>
  <c r="G157" i="1"/>
  <c r="G94" i="1"/>
  <c r="G137" i="1"/>
  <c r="G685" i="1"/>
  <c r="G138" i="1"/>
  <c r="G424" i="1"/>
  <c r="G425" i="1"/>
  <c r="G426" i="1"/>
  <c r="G427" i="1"/>
  <c r="G115" i="1"/>
  <c r="G428" i="1"/>
  <c r="G139" i="1"/>
  <c r="G781" i="1"/>
  <c r="G820" i="1"/>
  <c r="G822" i="1"/>
  <c r="G821" i="1"/>
  <c r="G181" i="1"/>
  <c r="G155" i="1"/>
  <c r="G154" i="1"/>
  <c r="G366" i="1"/>
  <c r="G454" i="1"/>
  <c r="G455" i="1"/>
  <c r="G573" i="1"/>
  <c r="G367" i="1"/>
  <c r="G584" i="1"/>
  <c r="G450" i="1"/>
  <c r="G586" i="1"/>
  <c r="G84" i="1"/>
  <c r="G414" i="1"/>
  <c r="G588" i="1"/>
  <c r="G589" i="1"/>
  <c r="G604" i="1"/>
  <c r="G602" i="1"/>
  <c r="G603" i="1"/>
  <c r="G590" i="1"/>
  <c r="G591" i="1"/>
  <c r="G592" i="1"/>
  <c r="G837" i="1"/>
  <c r="G701" i="1"/>
  <c r="G71" i="1"/>
  <c r="G234" i="1"/>
  <c r="G64" i="1"/>
  <c r="G678" i="1"/>
  <c r="G432" i="1"/>
  <c r="G433" i="1"/>
  <c r="G677" i="1"/>
  <c r="G215" i="1"/>
  <c r="G85" i="1"/>
  <c r="G583" i="1"/>
  <c r="G600" i="1"/>
  <c r="G601" i="1"/>
  <c r="G165" i="1"/>
  <c r="G95" i="1"/>
  <c r="G593" i="1"/>
  <c r="G594" i="1"/>
  <c r="G610" i="1"/>
  <c r="G605" i="1"/>
  <c r="G702" i="1"/>
  <c r="G54" i="1"/>
  <c r="G55" i="1"/>
  <c r="G549" i="1"/>
  <c r="G468" i="1"/>
  <c r="G825" i="1"/>
  <c r="G460" i="1"/>
  <c r="G458" i="1"/>
  <c r="G459" i="1"/>
  <c r="G461" i="1"/>
  <c r="G53" i="1"/>
  <c r="G387" i="1"/>
  <c r="G386" i="1"/>
  <c r="G388" i="1"/>
  <c r="G666" i="1"/>
  <c r="G714" i="1"/>
  <c r="G667" i="1"/>
  <c r="G669" i="1"/>
  <c r="G670" i="1"/>
  <c r="G553" i="1"/>
  <c r="G671" i="1"/>
  <c r="G51" i="1"/>
  <c r="G52" i="1"/>
  <c r="G668" i="1"/>
  <c r="G871" i="1"/>
  <c r="G201" i="1"/>
  <c r="G306" i="1"/>
  <c r="G200" i="1"/>
  <c r="G639" i="1"/>
  <c r="G183" i="1"/>
  <c r="G58" i="1"/>
  <c r="G314" i="1"/>
  <c r="G93" i="1"/>
  <c r="G309" i="1"/>
  <c r="G722" i="1"/>
  <c r="G328" i="1"/>
  <c r="G393" i="1"/>
  <c r="G392" i="1"/>
  <c r="G509" i="1"/>
  <c r="G471" i="1"/>
  <c r="G675" i="1"/>
  <c r="G676" i="1"/>
  <c r="G411" i="1"/>
  <c r="G407" i="1"/>
  <c r="G410" i="1"/>
  <c r="G199" i="1"/>
  <c r="G799" i="1"/>
  <c r="G33" i="1"/>
  <c r="G800" i="1"/>
  <c r="G801" i="1"/>
  <c r="G805" i="1"/>
  <c r="G802" i="1"/>
  <c r="G72" i="1"/>
  <c r="G797" i="1"/>
  <c r="G812" i="1"/>
  <c r="G807" i="1"/>
  <c r="G808" i="1"/>
  <c r="G811" i="1"/>
  <c r="G806" i="1"/>
  <c r="G810" i="1"/>
  <c r="G813" i="1"/>
  <c r="G795" i="1"/>
  <c r="G794" i="1"/>
  <c r="G793" i="1"/>
  <c r="G798" i="1"/>
  <c r="G355" i="1"/>
  <c r="G69" i="1"/>
  <c r="G364" i="1"/>
  <c r="G360" i="1"/>
  <c r="G365" i="1"/>
  <c r="G490" i="1"/>
  <c r="G491" i="1"/>
  <c r="G359" i="1"/>
  <c r="G358" i="1"/>
  <c r="G835" i="1"/>
  <c r="G787" i="1"/>
  <c r="G788" i="1"/>
  <c r="G789" i="1"/>
  <c r="G790" i="1"/>
  <c r="G791" i="1"/>
  <c r="G784" i="1"/>
  <c r="G786" i="1"/>
  <c r="G782" i="1"/>
  <c r="G783" i="1"/>
  <c r="G449" i="1"/>
  <c r="G448" i="1"/>
  <c r="G447" i="1"/>
  <c r="G556" i="1"/>
  <c r="G557" i="1"/>
  <c r="G558" i="1"/>
  <c r="G559" i="1"/>
  <c r="G560" i="1"/>
  <c r="G554" i="1"/>
  <c r="G555" i="1"/>
  <c r="G703" i="1"/>
  <c r="G429" i="1"/>
  <c r="J599" i="1"/>
  <c r="J126" i="1"/>
  <c r="J117" i="1" l="1"/>
  <c r="J110" i="1"/>
  <c r="J111" i="1"/>
  <c r="J776" i="1"/>
  <c r="J281" i="1"/>
  <c r="J116" i="1"/>
  <c r="J288" i="1"/>
  <c r="J868" i="1"/>
  <c r="J233" i="1"/>
  <c r="J568" i="1"/>
  <c r="J125" i="1"/>
  <c r="J312" i="1"/>
  <c r="J212" i="1"/>
  <c r="J216" i="1"/>
  <c r="J238" i="1"/>
  <c r="J65" i="1"/>
  <c r="J712" i="1"/>
  <c r="J224" i="1"/>
  <c r="J340" i="1"/>
  <c r="J60" i="1"/>
  <c r="J225" i="1"/>
  <c r="J208" i="1"/>
  <c r="J377" i="1"/>
  <c r="J237" i="1"/>
  <c r="J226" i="1"/>
  <c r="J61" i="1"/>
  <c r="J336" i="1"/>
  <c r="J114" i="1"/>
  <c r="J177" i="1"/>
  <c r="J585" i="1"/>
  <c r="J63" i="1"/>
  <c r="J231" i="1"/>
  <c r="J228" i="1"/>
  <c r="J62" i="1"/>
  <c r="J235" i="1"/>
  <c r="J761" i="1"/>
  <c r="J785" i="1"/>
  <c r="J579" i="1"/>
  <c r="J242" i="1"/>
  <c r="J141" i="1"/>
  <c r="J824" i="1"/>
  <c r="J734" i="1"/>
  <c r="J112" i="1"/>
  <c r="J733" i="1"/>
  <c r="J247" i="1"/>
  <c r="J401" i="1"/>
  <c r="J222" i="1"/>
  <c r="J535" i="1"/>
  <c r="J299" i="1"/>
  <c r="J223" i="1"/>
  <c r="J240" i="1"/>
  <c r="J704" i="1"/>
  <c r="J121" i="1"/>
  <c r="J120" i="1"/>
  <c r="J721" i="1"/>
  <c r="J310" i="1"/>
  <c r="J473" i="1"/>
  <c r="J607" i="1"/>
  <c r="J606" i="1"/>
  <c r="J608" i="1"/>
  <c r="J515" i="1"/>
  <c r="J249" i="1"/>
  <c r="J724" i="1"/>
  <c r="J726" i="1"/>
  <c r="J66" i="1"/>
  <c r="J311" i="1"/>
  <c r="J547" i="1"/>
  <c r="J273" i="1"/>
  <c r="J163" i="1"/>
  <c r="J275" i="1"/>
  <c r="J413" i="1"/>
  <c r="J162" i="1"/>
  <c r="J161" i="1"/>
  <c r="J253" i="1"/>
  <c r="J133" i="1"/>
  <c r="J457" i="1"/>
  <c r="J304" i="1"/>
  <c r="J308" i="1"/>
  <c r="J792" i="1"/>
  <c r="J762" i="1"/>
  <c r="J303" i="1"/>
  <c r="J276" i="1"/>
  <c r="J274" i="1"/>
  <c r="J763" i="1"/>
  <c r="J305" i="1"/>
  <c r="J206" i="1"/>
  <c r="J207" i="1"/>
  <c r="J86" i="1"/>
  <c r="J307" i="1"/>
  <c r="J87" i="1"/>
  <c r="J45" i="1"/>
  <c r="J47" i="1"/>
  <c r="J46" i="1"/>
  <c r="J160" i="1"/>
  <c r="J569" i="1"/>
  <c r="J412" i="1"/>
  <c r="J764" i="1"/>
  <c r="J131" i="1"/>
  <c r="J132" i="1"/>
  <c r="J123" i="1"/>
  <c r="J415" i="1"/>
  <c r="J164" i="1"/>
  <c r="J109" i="1"/>
  <c r="J108" i="1"/>
  <c r="J534" i="1"/>
  <c r="J404" i="1"/>
  <c r="J78" i="1"/>
  <c r="J532" i="1"/>
  <c r="J533" i="1"/>
  <c r="J497" i="1"/>
  <c r="J863" i="1"/>
  <c r="J463" i="1"/>
  <c r="J697" i="1"/>
  <c r="J698" i="1"/>
  <c r="J147" i="1"/>
  <c r="J213" i="1"/>
  <c r="J422" i="1"/>
  <c r="J859" i="1"/>
  <c r="J503" i="1"/>
  <c r="J860" i="1"/>
  <c r="J699" i="1"/>
  <c r="J77" i="1"/>
  <c r="J313" i="1"/>
  <c r="J127" i="1"/>
  <c r="J541" i="1"/>
  <c r="J203" i="1"/>
  <c r="J128" i="1"/>
  <c r="J611" i="1"/>
  <c r="J664" i="1"/>
  <c r="J36" i="1"/>
  <c r="J232" i="1"/>
  <c r="J331" i="1"/>
  <c r="J663" i="1"/>
  <c r="J369" i="1"/>
  <c r="J665" i="1"/>
  <c r="J146" i="1"/>
  <c r="J300" i="1"/>
  <c r="J505" i="1"/>
  <c r="J504" i="1"/>
  <c r="J730" i="1"/>
  <c r="J719" i="1"/>
  <c r="J97" i="1"/>
  <c r="J682" i="1"/>
  <c r="J683" i="1"/>
  <c r="J684" i="1"/>
  <c r="J277" i="1"/>
  <c r="J486" i="1"/>
  <c r="J145" i="1"/>
  <c r="J872" i="1"/>
  <c r="J717" i="1"/>
  <c r="J718" i="1"/>
  <c r="J496" i="1"/>
  <c r="J59" i="1"/>
  <c r="J143" i="1"/>
  <c r="J144" i="1"/>
  <c r="J142" i="1"/>
  <c r="J168" i="1"/>
  <c r="J169" i="1"/>
  <c r="J171" i="1"/>
  <c r="J129" i="1"/>
  <c r="J403" i="1"/>
  <c r="J510" i="1"/>
  <c r="J511" i="1"/>
  <c r="J514" i="1"/>
  <c r="J513" i="1"/>
  <c r="J512" i="1"/>
  <c r="J653" i="1"/>
  <c r="J809" i="1"/>
  <c r="J654" i="1"/>
  <c r="J246" i="1"/>
  <c r="J657" i="1"/>
  <c r="J105" i="1"/>
  <c r="J217" i="1"/>
  <c r="J239" i="1"/>
  <c r="J214" i="1"/>
  <c r="J113" i="1"/>
  <c r="J408" i="1"/>
  <c r="J409" i="1"/>
  <c r="J574" i="1"/>
  <c r="J382" i="1"/>
  <c r="J575" i="1"/>
  <c r="J384" i="1"/>
  <c r="J578" i="1"/>
  <c r="J516" i="1"/>
  <c r="J580" i="1"/>
  <c r="J581" i="1"/>
  <c r="J582" i="1"/>
  <c r="J202" i="1"/>
  <c r="J416" i="1"/>
  <c r="J205" i="1"/>
  <c r="J119" i="1"/>
  <c r="J576" i="1"/>
  <c r="J577" i="1"/>
  <c r="J731" i="1"/>
  <c r="J570" i="1"/>
  <c r="J571" i="1"/>
  <c r="J572" i="1"/>
  <c r="J79" i="1"/>
  <c r="J394" i="1"/>
  <c r="J248" i="1"/>
  <c r="J244" i="1"/>
  <c r="J865" i="1"/>
  <c r="J245" i="1"/>
  <c r="J856" i="1"/>
  <c r="J765" i="1"/>
  <c r="J766" i="1"/>
  <c r="J767" i="1"/>
  <c r="J768" i="1"/>
  <c r="J841" i="1"/>
  <c r="J302" i="1"/>
  <c r="J870" i="1"/>
  <c r="J869" i="1"/>
  <c r="J150" i="1"/>
  <c r="J151" i="1"/>
  <c r="J152" i="1"/>
  <c r="J153" i="1"/>
  <c r="J149" i="1"/>
  <c r="J148" i="1"/>
  <c r="J29" i="1"/>
  <c r="J30" i="1"/>
  <c r="J31" i="1"/>
  <c r="J689" i="1"/>
  <c r="J690" i="1"/>
  <c r="J691" i="1"/>
  <c r="J692" i="1"/>
  <c r="J562" i="1"/>
  <c r="J563" i="1"/>
  <c r="J564" i="1"/>
  <c r="J688" i="1"/>
  <c r="J687" i="1"/>
  <c r="J134" i="1"/>
  <c r="J210" i="1"/>
  <c r="J136" i="1"/>
  <c r="J530" i="1"/>
  <c r="J531" i="1"/>
  <c r="J48" i="1"/>
  <c r="J28" i="1"/>
  <c r="J13" i="1"/>
  <c r="J179" i="1"/>
  <c r="J485" i="1"/>
  <c r="J330" i="1"/>
  <c r="J12" i="1"/>
  <c r="J14" i="1"/>
  <c r="J140" i="1"/>
  <c r="J24" i="1"/>
  <c r="J20" i="1"/>
  <c r="J180" i="1"/>
  <c r="J21" i="1"/>
  <c r="J22" i="1"/>
  <c r="J23" i="1"/>
  <c r="J565" i="1"/>
  <c r="J25" i="1"/>
  <c r="J26" i="1"/>
  <c r="J178" i="1"/>
  <c r="J91" i="1"/>
  <c r="J27" i="1"/>
  <c r="J80" i="1"/>
  <c r="J32" i="1"/>
  <c r="J329" i="1"/>
  <c r="J725" i="1"/>
  <c r="J75" i="1"/>
  <c r="J56" i="1"/>
  <c r="J431" i="1"/>
  <c r="J694" i="1"/>
  <c r="J430" i="1"/>
  <c r="J566" i="1"/>
  <c r="J197" i="1"/>
  <c r="J185" i="1"/>
  <c r="J74" i="1"/>
  <c r="J186" i="1"/>
  <c r="J73" i="1"/>
  <c r="J198" i="1"/>
  <c r="J196" i="1"/>
  <c r="J193" i="1"/>
  <c r="J195" i="1"/>
  <c r="J187" i="1"/>
  <c r="J188" i="1"/>
  <c r="J189" i="1"/>
  <c r="J826" i="1"/>
  <c r="J545" i="1"/>
  <c r="J190" i="1"/>
  <c r="J192" i="1"/>
  <c r="J191" i="1"/>
  <c r="J325" i="1"/>
  <c r="J324" i="1"/>
  <c r="J390" i="1"/>
  <c r="J391" i="1"/>
  <c r="J354" i="1"/>
  <c r="J462" i="1"/>
  <c r="J334" i="1"/>
  <c r="J567" i="1"/>
  <c r="J389" i="1"/>
  <c r="J652" i="1"/>
  <c r="J333" i="1"/>
  <c r="J335" i="1"/>
  <c r="J815" i="1"/>
  <c r="J695" i="1"/>
  <c r="J92" i="1"/>
  <c r="J816" i="1"/>
  <c r="J57" i="1"/>
  <c r="J434" i="1"/>
  <c r="J83" i="1"/>
  <c r="J81" i="1"/>
  <c r="J82" i="1"/>
  <c r="J693" i="1"/>
  <c r="J172" i="1"/>
  <c r="J173" i="1"/>
  <c r="J174" i="1"/>
  <c r="J175" i="1"/>
  <c r="J662" i="1"/>
  <c r="J453" i="1"/>
  <c r="J644" i="1"/>
  <c r="J645" i="1"/>
  <c r="J646" i="1"/>
  <c r="J362" i="1"/>
  <c r="J361" i="1"/>
  <c r="J363" i="1"/>
  <c r="J660" i="1"/>
  <c r="J661" i="1"/>
  <c r="J728" i="1"/>
  <c r="J729" i="1"/>
  <c r="J746" i="1"/>
  <c r="J748" i="1"/>
  <c r="J747" i="1"/>
  <c r="J686" i="1"/>
  <c r="J672" i="1"/>
  <c r="J749" i="1"/>
  <c r="J750" i="1"/>
  <c r="J90" i="1"/>
  <c r="J89" i="1"/>
  <c r="J88" i="1"/>
  <c r="J732" i="1"/>
  <c r="J122" i="1"/>
  <c r="J402" i="1"/>
  <c r="J295" i="1"/>
  <c r="J296" i="1"/>
  <c r="J294" i="1"/>
  <c r="J656" i="1"/>
  <c r="J436" i="1"/>
  <c r="J166" i="1"/>
  <c r="J526" i="1"/>
  <c r="J445" i="1"/>
  <c r="J529" i="1"/>
  <c r="J527" i="1"/>
  <c r="J862" i="1"/>
  <c r="J517" i="1"/>
  <c r="J858" i="1"/>
  <c r="J708" i="1"/>
  <c r="J707" i="1"/>
  <c r="J705" i="1"/>
  <c r="J751" i="1"/>
  <c r="J439" i="1"/>
  <c r="J706" i="1"/>
  <c r="J50" i="1"/>
  <c r="J437" i="1"/>
  <c r="J446" i="1"/>
  <c r="J528" i="1"/>
  <c r="J440" i="1"/>
  <c r="J98" i="1"/>
  <c r="J745" i="1"/>
  <c r="J777" i="1"/>
  <c r="J778" i="1"/>
  <c r="J779" i="1"/>
  <c r="J780" i="1"/>
  <c r="J710" i="1"/>
  <c r="J211" i="1"/>
  <c r="J241" i="1"/>
  <c r="J221" i="1"/>
  <c r="J518" i="1"/>
  <c r="J519" i="1"/>
  <c r="J520" i="1"/>
  <c r="J521" i="1"/>
  <c r="J419" i="1"/>
  <c r="J421" i="1"/>
  <c r="J420" i="1"/>
  <c r="J438" i="1"/>
  <c r="J101" i="1"/>
  <c r="J102" i="1"/>
  <c r="J103" i="1"/>
  <c r="J104" i="1"/>
  <c r="J483" i="1"/>
  <c r="J769" i="1"/>
  <c r="J770" i="1"/>
  <c r="J771" i="1"/>
  <c r="J772" i="1"/>
  <c r="J265" i="1"/>
  <c r="J538" i="1"/>
  <c r="J540" i="1"/>
  <c r="J539" i="1"/>
  <c r="J297" i="1"/>
  <c r="J298" i="1"/>
  <c r="J441" i="1"/>
  <c r="J444" i="1"/>
  <c r="J442" i="1"/>
  <c r="J443" i="1"/>
  <c r="J715" i="1"/>
  <c r="J716" i="1"/>
  <c r="J418" i="1"/>
  <c r="J720" i="1"/>
  <c r="J76" i="1"/>
  <c r="J522" i="1"/>
  <c r="J523" i="1"/>
  <c r="J524" i="1"/>
  <c r="J525" i="1"/>
  <c r="J96" i="1"/>
  <c r="J19" i="1"/>
  <c r="J17" i="1"/>
  <c r="J18" i="1"/>
  <c r="J16" i="1"/>
  <c r="J182" i="1"/>
  <c r="J284" i="1"/>
  <c r="J542" i="1"/>
  <c r="J543" i="1"/>
  <c r="J289" i="1"/>
  <c r="J773" i="1"/>
  <c r="J227" i="1"/>
  <c r="J713" i="1"/>
  <c r="J6" i="1"/>
  <c r="J124" i="1"/>
  <c r="J405" i="1"/>
  <c r="J318" i="1"/>
  <c r="J67" i="1"/>
  <c r="J107" i="1"/>
  <c r="J35" i="1"/>
  <c r="J106" i="1"/>
  <c r="J317" i="1"/>
  <c r="J184" i="1"/>
  <c r="J272" i="1"/>
  <c r="J170" i="1"/>
  <c r="J316" i="1"/>
  <c r="J796" i="1"/>
  <c r="J315" i="1"/>
  <c r="J435" i="1"/>
  <c r="J406" i="1"/>
  <c r="J399" i="1"/>
  <c r="J451" i="1"/>
  <c r="J400" i="1"/>
  <c r="J452" i="1"/>
  <c r="J475" i="1"/>
  <c r="J476" i="1"/>
  <c r="J696" i="1"/>
  <c r="J477" i="1"/>
  <c r="J736" i="1"/>
  <c r="J711" i="1"/>
  <c r="J423" i="1"/>
  <c r="J737" i="1"/>
  <c r="J492" i="1"/>
  <c r="J548" i="1"/>
  <c r="J551" i="1"/>
  <c r="J550" i="1"/>
  <c r="J552" i="1"/>
  <c r="J544" i="1"/>
  <c r="J70" i="1"/>
  <c r="J817" i="1"/>
  <c r="J818" i="1"/>
  <c r="J819" i="1"/>
  <c r="J395" i="1"/>
  <c r="J396" i="1"/>
  <c r="J397" i="1"/>
  <c r="J398" i="1"/>
  <c r="J322" i="1"/>
  <c r="J323" i="1"/>
  <c r="J321" i="1"/>
  <c r="J596" i="1"/>
  <c r="J219" i="1"/>
  <c r="J861" i="1"/>
  <c r="J271" i="1"/>
  <c r="J230" i="1"/>
  <c r="J655" i="1"/>
  <c r="J383" i="1"/>
  <c r="J752" i="1"/>
  <c r="J381" i="1"/>
  <c r="J753" i="1"/>
  <c r="J385" i="1"/>
  <c r="J754" i="1"/>
  <c r="J755" i="1"/>
  <c r="J834" i="1"/>
  <c r="J130" i="1"/>
  <c r="J833" i="1"/>
  <c r="J612" i="1"/>
  <c r="J290" i="1"/>
  <c r="J291" i="1"/>
  <c r="J292" i="1"/>
  <c r="J293" i="1"/>
  <c r="J640" i="1"/>
  <c r="J743" i="1"/>
  <c r="J641" i="1"/>
  <c r="J744" i="1"/>
  <c r="J831" i="1"/>
  <c r="J830" i="1"/>
  <c r="J829" i="1"/>
  <c r="J263" i="1"/>
  <c r="J674" i="1"/>
  <c r="J658" i="1"/>
  <c r="J673" i="1"/>
  <c r="J659" i="1"/>
  <c r="J301" i="1"/>
  <c r="J243" i="1"/>
  <c r="J257" i="1"/>
  <c r="J270" i="1"/>
  <c r="J266" i="1"/>
  <c r="J267" i="1"/>
  <c r="J285" i="1"/>
  <c r="J220" i="1"/>
  <c r="J758" i="1"/>
  <c r="J268" i="1"/>
  <c r="J218" i="1"/>
  <c r="J269" i="1"/>
  <c r="J44" i="1"/>
  <c r="J368" i="1"/>
  <c r="J823" i="1"/>
  <c r="J42" i="1"/>
  <c r="J39" i="1"/>
  <c r="J41" i="1"/>
  <c r="J40" i="1"/>
  <c r="J499" i="1"/>
  <c r="J500" i="1"/>
  <c r="J37" i="1"/>
  <c r="J43" i="1"/>
  <c r="J498" i="1"/>
  <c r="J828" i="1"/>
  <c r="J283" i="1"/>
  <c r="J832" i="1"/>
  <c r="J632" i="1"/>
  <c r="J537" i="1"/>
  <c r="J633" i="1"/>
  <c r="J634" i="1"/>
  <c r="J756" i="1"/>
  <c r="J638" i="1"/>
  <c r="J759" i="1"/>
  <c r="J637" i="1"/>
  <c r="J735" i="1"/>
  <c r="J738" i="1"/>
  <c r="J282" i="1"/>
  <c r="J700" i="1"/>
  <c r="J167" i="1"/>
  <c r="J10" i="1"/>
  <c r="J7" i="1"/>
  <c r="J8" i="1"/>
  <c r="J9" i="1"/>
  <c r="J100" i="1"/>
  <c r="J209" i="1"/>
  <c r="J370" i="1"/>
  <c r="J99" i="1"/>
  <c r="J287" i="1"/>
  <c r="J229" i="1"/>
  <c r="J236" i="1"/>
  <c r="J474" i="1"/>
  <c r="J650" i="1"/>
  <c r="J649" i="1"/>
  <c r="J484" i="1"/>
  <c r="J648" i="1"/>
  <c r="J627" i="1"/>
  <c r="J613" i="1"/>
  <c r="J647" i="1"/>
  <c r="J630" i="1"/>
  <c r="J631" i="1"/>
  <c r="J375" i="1"/>
  <c r="J320" i="1"/>
  <c r="J489" i="1"/>
  <c r="J488" i="1"/>
  <c r="J487" i="1"/>
  <c r="J374" i="1"/>
  <c r="J341" i="1"/>
  <c r="J347" i="1"/>
  <c r="J337" i="1"/>
  <c r="J338" i="1"/>
  <c r="J34" i="1"/>
  <c r="J348" i="1"/>
  <c r="J156" i="1"/>
  <c r="J332" i="1"/>
  <c r="J349" i="1"/>
  <c r="J339" i="1"/>
  <c r="J158" i="1"/>
  <c r="J159" i="1"/>
  <c r="J157" i="1"/>
  <c r="J94" i="1"/>
  <c r="J137" i="1"/>
  <c r="J685" i="1"/>
  <c r="J138" i="1"/>
  <c r="J424" i="1"/>
  <c r="J425" i="1"/>
  <c r="J426" i="1"/>
  <c r="J427" i="1"/>
  <c r="J115" i="1"/>
  <c r="J428" i="1"/>
  <c r="J139" i="1"/>
  <c r="J781" i="1"/>
  <c r="J820" i="1"/>
  <c r="J822" i="1"/>
  <c r="J821" i="1"/>
  <c r="J181" i="1"/>
  <c r="J155" i="1"/>
  <c r="J154" i="1"/>
  <c r="J366" i="1"/>
  <c r="J454" i="1"/>
  <c r="J455" i="1"/>
  <c r="J573" i="1"/>
  <c r="J367" i="1"/>
  <c r="J584" i="1"/>
  <c r="J450" i="1"/>
  <c r="J586" i="1"/>
  <c r="J84" i="1"/>
  <c r="J414" i="1"/>
  <c r="J588" i="1"/>
  <c r="J589" i="1"/>
  <c r="J604" i="1"/>
  <c r="J602" i="1"/>
  <c r="J603" i="1"/>
  <c r="J590" i="1"/>
  <c r="J591" i="1"/>
  <c r="J592" i="1"/>
  <c r="J837" i="1"/>
  <c r="J701" i="1"/>
  <c r="J71" i="1"/>
  <c r="J234" i="1"/>
  <c r="J64" i="1"/>
  <c r="J678" i="1"/>
  <c r="J432" i="1"/>
  <c r="J433" i="1"/>
  <c r="J677" i="1"/>
  <c r="J215" i="1"/>
  <c r="J85" i="1"/>
  <c r="J583" i="1"/>
  <c r="J600" i="1"/>
  <c r="J601" i="1"/>
  <c r="J165" i="1"/>
  <c r="J95" i="1"/>
  <c r="J593" i="1"/>
  <c r="J594" i="1"/>
  <c r="J610" i="1"/>
  <c r="J605" i="1"/>
  <c r="J702" i="1"/>
  <c r="J54" i="1"/>
  <c r="J55" i="1"/>
  <c r="J549" i="1"/>
  <c r="J468" i="1"/>
  <c r="J825" i="1"/>
  <c r="J460" i="1"/>
  <c r="J458" i="1"/>
  <c r="J459" i="1"/>
  <c r="J461" i="1"/>
  <c r="J53" i="1"/>
  <c r="J387" i="1"/>
  <c r="J386" i="1"/>
  <c r="J388" i="1"/>
  <c r="J666" i="1"/>
  <c r="J714" i="1"/>
  <c r="J667" i="1"/>
  <c r="J669" i="1"/>
  <c r="J670" i="1"/>
  <c r="J553" i="1"/>
  <c r="J671" i="1"/>
  <c r="J51" i="1"/>
  <c r="J52" i="1"/>
  <c r="J668" i="1"/>
  <c r="J871" i="1"/>
  <c r="J201" i="1"/>
  <c r="J306" i="1"/>
  <c r="J200" i="1"/>
  <c r="J639" i="1"/>
  <c r="J183" i="1"/>
  <c r="J58" i="1"/>
  <c r="J314" i="1"/>
  <c r="J93" i="1"/>
  <c r="J309" i="1"/>
  <c r="J722" i="1"/>
  <c r="J328" i="1"/>
  <c r="J393" i="1"/>
  <c r="J392" i="1"/>
  <c r="J509" i="1"/>
  <c r="J471" i="1"/>
  <c r="J675" i="1"/>
  <c r="J676" i="1"/>
  <c r="J411" i="1"/>
  <c r="J407" i="1"/>
  <c r="J199" i="1"/>
  <c r="J799" i="1"/>
  <c r="J33" i="1"/>
  <c r="J800" i="1"/>
  <c r="J801" i="1"/>
  <c r="J805" i="1"/>
  <c r="J802" i="1"/>
  <c r="J72" i="1"/>
  <c r="J797" i="1"/>
  <c r="J812" i="1"/>
  <c r="J807" i="1"/>
  <c r="J808" i="1"/>
  <c r="J811" i="1"/>
  <c r="J806" i="1"/>
  <c r="J810" i="1"/>
  <c r="J813" i="1"/>
  <c r="J795" i="1"/>
  <c r="J794" i="1"/>
  <c r="J793" i="1"/>
  <c r="J798" i="1"/>
  <c r="J355" i="1"/>
  <c r="J69" i="1"/>
  <c r="J364" i="1"/>
  <c r="J360" i="1"/>
  <c r="J365" i="1"/>
  <c r="J490" i="1"/>
  <c r="J491" i="1"/>
  <c r="J359" i="1"/>
  <c r="J358" i="1"/>
  <c r="J835" i="1"/>
  <c r="J787" i="1"/>
  <c r="J788" i="1"/>
  <c r="J789" i="1"/>
  <c r="J790" i="1"/>
  <c r="J791" i="1"/>
  <c r="J784" i="1"/>
  <c r="J786" i="1"/>
  <c r="J782" i="1"/>
  <c r="J783" i="1"/>
  <c r="J449" i="1"/>
  <c r="J448" i="1"/>
  <c r="J447" i="1"/>
  <c r="J556" i="1"/>
  <c r="J557" i="1"/>
  <c r="J558" i="1"/>
  <c r="J559" i="1"/>
  <c r="J560" i="1"/>
  <c r="J554" i="1"/>
  <c r="J555" i="1"/>
  <c r="J703" i="1"/>
  <c r="J429" i="1"/>
  <c r="J118" i="1"/>
  <c r="I119" i="2" l="1"/>
  <c r="G119" i="2"/>
  <c r="K119" i="2"/>
  <c r="M119" i="2"/>
  <c r="F119" i="2"/>
  <c r="H118" i="1"/>
  <c r="F118" i="1"/>
  <c r="G118" i="1" l="1"/>
  <c r="U635" i="2"/>
  <c r="U636" i="2"/>
  <c r="U681" i="2"/>
  <c r="U740" i="2"/>
  <c r="U741" i="2"/>
  <c r="U756" i="2"/>
  <c r="U251" i="2"/>
  <c r="U856" i="2"/>
  <c r="U759" i="2"/>
  <c r="U629" i="2"/>
  <c r="U624" i="2"/>
  <c r="U617" i="2"/>
  <c r="U466" i="2"/>
  <c r="U259" i="2"/>
  <c r="U258" i="2"/>
  <c r="U257" i="2"/>
  <c r="U255" i="2"/>
  <c r="U176" i="2"/>
  <c r="U49" i="2"/>
  <c r="U250" i="2"/>
  <c r="U468" i="2"/>
  <c r="U628" i="2"/>
  <c r="U837" i="2"/>
  <c r="U838" i="2"/>
  <c r="U318" i="2"/>
  <c r="U477" i="2"/>
  <c r="U479" i="2"/>
  <c r="U480" i="2"/>
  <c r="U853" i="2"/>
  <c r="U38" i="2"/>
  <c r="U254" i="2"/>
  <c r="U260" i="2"/>
  <c r="U261" i="2"/>
  <c r="U618" i="2"/>
  <c r="U620" i="2"/>
  <c r="U626" i="2"/>
  <c r="U651" i="2"/>
  <c r="U680" i="2"/>
  <c r="U253" i="2"/>
  <c r="U866" i="2"/>
  <c r="U865" i="2"/>
  <c r="U854" i="2"/>
  <c r="U839" i="2"/>
  <c r="U643" i="2"/>
  <c r="U621" i="2"/>
  <c r="U619" i="2"/>
  <c r="U615" i="2"/>
  <c r="U546" i="2"/>
  <c r="U502" i="2"/>
  <c r="U370" i="2"/>
  <c r="U279" i="2"/>
  <c r="U739" i="2"/>
  <c r="U738" i="2"/>
  <c r="U679" i="2"/>
  <c r="U614" i="2"/>
  <c r="U249" i="2"/>
  <c r="U852" i="2"/>
  <c r="N852" i="2"/>
  <c r="U851" i="2"/>
  <c r="N851" i="2"/>
  <c r="U850" i="2"/>
  <c r="N850" i="2"/>
  <c r="U849" i="2"/>
  <c r="N849" i="2"/>
  <c r="U848" i="2"/>
  <c r="N848" i="2"/>
  <c r="U847" i="2"/>
  <c r="N847" i="2"/>
  <c r="U846" i="2"/>
  <c r="N846" i="2"/>
  <c r="U845" i="2"/>
  <c r="N845" i="2"/>
  <c r="U844" i="2"/>
  <c r="N844" i="2"/>
  <c r="U625" i="2"/>
  <c r="N625" i="2"/>
  <c r="U623" i="2"/>
  <c r="N623" i="2"/>
  <c r="U622" i="2"/>
  <c r="N622" i="2"/>
  <c r="U501" i="2"/>
  <c r="N501" i="2"/>
  <c r="U372" i="2"/>
  <c r="N372" i="2"/>
  <c r="U371" i="2"/>
  <c r="N371" i="2"/>
  <c r="U278" i="2"/>
  <c r="N278" i="2"/>
  <c r="U277" i="2"/>
  <c r="N277" i="2"/>
  <c r="U263" i="2"/>
  <c r="N263" i="2"/>
  <c r="K264" i="1"/>
  <c r="K456" i="1" l="1"/>
  <c r="K643" i="1"/>
  <c r="K615" i="1"/>
  <c r="K621" i="1"/>
  <c r="K619" i="1"/>
  <c r="K466" i="1"/>
  <c r="K38" i="1"/>
  <c r="K481" i="1"/>
  <c r="K480" i="1"/>
  <c r="K478" i="1"/>
  <c r="K854" i="1"/>
  <c r="K319" i="1"/>
  <c r="K628" i="1"/>
  <c r="K469" i="1"/>
  <c r="K838" i="1"/>
  <c r="K839" i="1"/>
  <c r="K546" i="1"/>
  <c r="K502" i="1"/>
  <c r="K855" i="1"/>
  <c r="K867" i="1"/>
  <c r="K840" i="1"/>
  <c r="K866" i="1"/>
  <c r="K280" i="1"/>
  <c r="K629" i="1"/>
  <c r="K624" i="1"/>
  <c r="K176" i="1"/>
  <c r="K617" i="1"/>
  <c r="K760" i="1"/>
  <c r="K260" i="1"/>
  <c r="K259" i="1"/>
  <c r="K258" i="1"/>
  <c r="K467" i="1"/>
  <c r="K256" i="1"/>
  <c r="K49" i="1"/>
  <c r="K857" i="1"/>
  <c r="K252" i="1"/>
  <c r="J252" i="1" s="1"/>
  <c r="K741" i="1"/>
  <c r="K742" i="1"/>
  <c r="K757" i="1"/>
  <c r="K681" i="1"/>
  <c r="K636" i="1"/>
  <c r="K635" i="1"/>
  <c r="K614" i="1" l="1"/>
  <c r="K740" i="1"/>
  <c r="K739" i="1"/>
  <c r="K679" i="1"/>
  <c r="K251" i="1"/>
  <c r="K250" i="1"/>
  <c r="I250" i="1"/>
  <c r="K620" i="1"/>
  <c r="K626" i="1"/>
  <c r="K651" i="1"/>
  <c r="K618" i="1"/>
  <c r="K262" i="1"/>
  <c r="K680" i="1"/>
  <c r="K261" i="1"/>
  <c r="K254" i="1"/>
  <c r="K255" i="1"/>
  <c r="I620" i="1"/>
  <c r="I626" i="1"/>
  <c r="I651" i="1"/>
  <c r="I618" i="1"/>
  <c r="I262" i="1"/>
  <c r="I680" i="1"/>
  <c r="I261" i="1"/>
  <c r="I254" i="1"/>
  <c r="I255" i="1"/>
  <c r="K373" i="1"/>
  <c r="K372" i="1"/>
  <c r="K378" i="1"/>
  <c r="K625" i="1"/>
  <c r="K623" i="1"/>
  <c r="K622" i="1"/>
  <c r="K501" i="1"/>
  <c r="K849" i="1"/>
  <c r="K848" i="1"/>
  <c r="K846" i="1"/>
  <c r="K847" i="1"/>
  <c r="K853" i="1"/>
  <c r="J853" i="1" s="1"/>
  <c r="K850" i="1"/>
  <c r="K851" i="1"/>
  <c r="K852" i="1"/>
  <c r="K845" i="1"/>
  <c r="K279" i="1"/>
  <c r="K278" i="1"/>
  <c r="K380" i="1"/>
  <c r="K642" i="1"/>
  <c r="K616" i="1"/>
  <c r="K465" i="1"/>
  <c r="K470" i="1"/>
  <c r="K827" i="1"/>
  <c r="K508" i="1"/>
  <c r="K507" i="1"/>
  <c r="K506" i="1"/>
  <c r="K495" i="1"/>
  <c r="K494" i="1"/>
  <c r="K493" i="1"/>
  <c r="K326" i="1"/>
  <c r="K327" i="1"/>
  <c r="K709" i="1"/>
  <c r="K842" i="1"/>
  <c r="K843" i="1"/>
  <c r="K844" i="1"/>
  <c r="U377" i="2"/>
  <c r="N377" i="2"/>
</calcChain>
</file>

<file path=xl/sharedStrings.xml><?xml version="1.0" encoding="utf-8"?>
<sst xmlns="http://schemas.openxmlformats.org/spreadsheetml/2006/main" count="8839" uniqueCount="1910">
  <si>
    <t>Effective Date:</t>
  </si>
  <si>
    <t>Publish Date:</t>
  </si>
  <si>
    <t>All Titles/Unions</t>
  </si>
  <si>
    <t>City Living Wage:</t>
  </si>
  <si>
    <t>Code</t>
  </si>
  <si>
    <t>Position</t>
  </si>
  <si>
    <t>Union</t>
  </si>
  <si>
    <t>Grade</t>
  </si>
  <si>
    <t>Min (H)</t>
  </si>
  <si>
    <t>Mid (H)</t>
  </si>
  <si>
    <t>Min (A)</t>
  </si>
  <si>
    <t>Mid (A)</t>
  </si>
  <si>
    <t>Max (A)</t>
  </si>
  <si>
    <t>5001</t>
  </si>
  <si>
    <t>AC and Heating Mechanic</t>
  </si>
  <si>
    <t>CWA</t>
  </si>
  <si>
    <t>13C</t>
  </si>
  <si>
    <t>NE</t>
  </si>
  <si>
    <t>6297</t>
  </si>
  <si>
    <t>Accelerated Production Operator I</t>
  </si>
  <si>
    <t>11C</t>
  </si>
  <si>
    <t>6298</t>
  </si>
  <si>
    <t>Accelerated Production Operator II</t>
  </si>
  <si>
    <t>12CT</t>
  </si>
  <si>
    <t>6299</t>
  </si>
  <si>
    <t>Accelerated Production Operator III</t>
  </si>
  <si>
    <t>13CT</t>
  </si>
  <si>
    <t>6296</t>
  </si>
  <si>
    <t>Accelerated Production Operator Trainee</t>
  </si>
  <si>
    <t>10CT</t>
  </si>
  <si>
    <t>3008</t>
  </si>
  <si>
    <t>Account Clerk for RTS</t>
  </si>
  <si>
    <t>ATU</t>
  </si>
  <si>
    <t>10ATU</t>
  </si>
  <si>
    <t>3013</t>
  </si>
  <si>
    <t>Account Clerk I</t>
  </si>
  <si>
    <t>10C</t>
  </si>
  <si>
    <t>3007</t>
  </si>
  <si>
    <t>Account Clerk II</t>
  </si>
  <si>
    <t>3015</t>
  </si>
  <si>
    <t>Account Clerk Senior</t>
  </si>
  <si>
    <t>12C</t>
  </si>
  <si>
    <t>3009</t>
  </si>
  <si>
    <t>Account Clerk Senior for RTS</t>
  </si>
  <si>
    <t>12ATU</t>
  </si>
  <si>
    <t>4104</t>
  </si>
  <si>
    <t>Account Manager for GRUCom</t>
  </si>
  <si>
    <t>MAPS</t>
  </si>
  <si>
    <t>EIO16</t>
  </si>
  <si>
    <t>E</t>
  </si>
  <si>
    <t>4102</t>
  </si>
  <si>
    <t>Account Representative</t>
  </si>
  <si>
    <t>15</t>
  </si>
  <si>
    <t>4103</t>
  </si>
  <si>
    <t>Account Representative Senior</t>
  </si>
  <si>
    <t>16</t>
  </si>
  <si>
    <t>4101</t>
  </si>
  <si>
    <t>Account Specialist for GRUCom</t>
  </si>
  <si>
    <t>14</t>
  </si>
  <si>
    <t>3019</t>
  </si>
  <si>
    <t>Accountant I</t>
  </si>
  <si>
    <t>12</t>
  </si>
  <si>
    <t>3021</t>
  </si>
  <si>
    <t>Accountant II</t>
  </si>
  <si>
    <t>13 (S)</t>
  </si>
  <si>
    <t>3022</t>
  </si>
  <si>
    <t>Accountant Lead, Utilities</t>
  </si>
  <si>
    <t>3023</t>
  </si>
  <si>
    <t>Accountant Senior</t>
  </si>
  <si>
    <t>3017</t>
  </si>
  <si>
    <t>Accountant Senior, Utilities</t>
  </si>
  <si>
    <t>EIO15</t>
  </si>
  <si>
    <t>3025</t>
  </si>
  <si>
    <t>Accounting Manager</t>
  </si>
  <si>
    <t>17</t>
  </si>
  <si>
    <t>3026</t>
  </si>
  <si>
    <t>Accounting Manager for Utilities</t>
  </si>
  <si>
    <t>3029</t>
  </si>
  <si>
    <t>Accounting Supervisor</t>
  </si>
  <si>
    <t>Accounts Payable Manager</t>
  </si>
  <si>
    <t>3031</t>
  </si>
  <si>
    <t>Accounts Payable Supervisor</t>
  </si>
  <si>
    <t>9505</t>
  </si>
  <si>
    <t>ADA Paratransit Coordinator</t>
  </si>
  <si>
    <t>7029</t>
  </si>
  <si>
    <t>Administrative Assistant to Fire Chief</t>
  </si>
  <si>
    <t>5008</t>
  </si>
  <si>
    <t>Administrative Service Manager for Facilities</t>
  </si>
  <si>
    <t>1410</t>
  </si>
  <si>
    <t>Agenda Coordinator</t>
  </si>
  <si>
    <t>6148</t>
  </si>
  <si>
    <t>AMI Installer</t>
  </si>
  <si>
    <t>PTTP2</t>
  </si>
  <si>
    <t>6146</t>
  </si>
  <si>
    <t>AMI Meter Account Solutions Specialist</t>
  </si>
  <si>
    <t>11CT</t>
  </si>
  <si>
    <t>1240</t>
  </si>
  <si>
    <t>Analyst</t>
  </si>
  <si>
    <t>1242</t>
  </si>
  <si>
    <t>Analyst Lead</t>
  </si>
  <si>
    <t>1241</t>
  </si>
  <si>
    <t>Analyst Senior</t>
  </si>
  <si>
    <t>6103</t>
  </si>
  <si>
    <t>Apparatus Repair Supervisor</t>
  </si>
  <si>
    <t>CWAS</t>
  </si>
  <si>
    <t>PTTP5</t>
  </si>
  <si>
    <t>4034</t>
  </si>
  <si>
    <t>Application Security Analyst</t>
  </si>
  <si>
    <t>EIO14</t>
  </si>
  <si>
    <t>4062</t>
  </si>
  <si>
    <t>EIO19</t>
  </si>
  <si>
    <t>8017</t>
  </si>
  <si>
    <t>Aquatics Ambassador</t>
  </si>
  <si>
    <t>7C</t>
  </si>
  <si>
    <t>8018</t>
  </si>
  <si>
    <t>Aquatics Ambassador Senior</t>
  </si>
  <si>
    <t>7517</t>
  </si>
  <si>
    <t>Assistant City Attorney I</t>
  </si>
  <si>
    <t>7501</t>
  </si>
  <si>
    <t>Assistant City Attorney II</t>
  </si>
  <si>
    <t>19</t>
  </si>
  <si>
    <t>7503</t>
  </si>
  <si>
    <t>Assistant City Attorney Senior</t>
  </si>
  <si>
    <t>20</t>
  </si>
  <si>
    <t>3035</t>
  </si>
  <si>
    <t>Assistant City Auditor</t>
  </si>
  <si>
    <t>18</t>
  </si>
  <si>
    <t>3080</t>
  </si>
  <si>
    <t>Assistant Controller, Utilities</t>
  </si>
  <si>
    <t>EIO18</t>
  </si>
  <si>
    <t>8102</t>
  </si>
  <si>
    <t>Assistant Cultural Affairs Manager</t>
  </si>
  <si>
    <t>1040</t>
  </si>
  <si>
    <t>Assistant Director of Finance</t>
  </si>
  <si>
    <t>1048</t>
  </si>
  <si>
    <t>Assistant Director of Human Resources</t>
  </si>
  <si>
    <t>1058</t>
  </si>
  <si>
    <t>Assistant Director of Parks, Recreation and Cultural Affairs</t>
  </si>
  <si>
    <t>1054</t>
  </si>
  <si>
    <t>Assistant Director of Public Works</t>
  </si>
  <si>
    <t>7349</t>
  </si>
  <si>
    <t>Assistant Director of Reichert House Youth Program</t>
  </si>
  <si>
    <t>1033</t>
  </si>
  <si>
    <t>Assistant Director of Strategy, Planning, and Innovation</t>
  </si>
  <si>
    <t>5006</t>
  </si>
  <si>
    <t>Assistant Facilities Manager</t>
  </si>
  <si>
    <t>Assistant Fire Marshal</t>
  </si>
  <si>
    <t>F4</t>
  </si>
  <si>
    <t>9602</t>
  </si>
  <si>
    <t>Assistant Fleet Maintenance Manager</t>
  </si>
  <si>
    <t>5062</t>
  </si>
  <si>
    <t>Assistant Operations Manager</t>
  </si>
  <si>
    <t>7343</t>
  </si>
  <si>
    <t>Assistant Police Chief</t>
  </si>
  <si>
    <t>P21</t>
  </si>
  <si>
    <t>9512</t>
  </si>
  <si>
    <t>Assistant Transit Operations Manager</t>
  </si>
  <si>
    <t>3044</t>
  </si>
  <si>
    <t>Audit Coordinator</t>
  </si>
  <si>
    <t>14C</t>
  </si>
  <si>
    <t>3042</t>
  </si>
  <si>
    <t>Audit Manager for IT</t>
  </si>
  <si>
    <t>9927</t>
  </si>
  <si>
    <t>3034</t>
  </si>
  <si>
    <t>Auditor Senior for IT</t>
  </si>
  <si>
    <t>4092</t>
  </si>
  <si>
    <t>Basis Administrator for IT</t>
  </si>
  <si>
    <t>EIO17</t>
  </si>
  <si>
    <t>1323</t>
  </si>
  <si>
    <t>Benefits Coordinator</t>
  </si>
  <si>
    <t>13 (H)</t>
  </si>
  <si>
    <t>1303</t>
  </si>
  <si>
    <t>Benefits Manager</t>
  </si>
  <si>
    <t>2419</t>
  </si>
  <si>
    <t>Bicycle Pedestrian Coordinator</t>
  </si>
  <si>
    <t>3030</t>
  </si>
  <si>
    <t>Billing and Collections Supervisor</t>
  </si>
  <si>
    <t>3093</t>
  </si>
  <si>
    <t>Billing and Customer Solutions Specialist for Utilities</t>
  </si>
  <si>
    <t>3095</t>
  </si>
  <si>
    <t>Billing and Customer Solutions Specialist Senior for Utilities</t>
  </si>
  <si>
    <t>3091</t>
  </si>
  <si>
    <t>Billing and Customer Solutions Supervisor for Utilities</t>
  </si>
  <si>
    <t>PBA</t>
  </si>
  <si>
    <t>7361</t>
  </si>
  <si>
    <t>BOLD Program Manager</t>
  </si>
  <si>
    <t>FOP</t>
  </si>
  <si>
    <t>1236</t>
  </si>
  <si>
    <t>Broadcast Digital Media Producer Senior</t>
  </si>
  <si>
    <t>1239</t>
  </si>
  <si>
    <t>Broadcast Production Technical Services Coordinator</t>
  </si>
  <si>
    <t>3078</t>
  </si>
  <si>
    <t>3300</t>
  </si>
  <si>
    <t>Budget Manager</t>
  </si>
  <si>
    <t>3028</t>
  </si>
  <si>
    <t>Budget Manager for Utilities</t>
  </si>
  <si>
    <t>8105</t>
  </si>
  <si>
    <t>Building Attendant for Nature and Cultural Affairs</t>
  </si>
  <si>
    <t>7101</t>
  </si>
  <si>
    <t>Building Official</t>
  </si>
  <si>
    <t>7371</t>
  </si>
  <si>
    <t>Bureau Chief of Administrative Services</t>
  </si>
  <si>
    <t>4100</t>
  </si>
  <si>
    <t>Business Development and Planning Manager for Utilities</t>
  </si>
  <si>
    <t>2101</t>
  </si>
  <si>
    <t>Business Efficiency Program Coordinator</t>
  </si>
  <si>
    <t>4039</t>
  </si>
  <si>
    <t>Business Operations Support Manager</t>
  </si>
  <si>
    <t>6308</t>
  </si>
  <si>
    <t>Business Services Administrative Coordinator</t>
  </si>
  <si>
    <t>6304</t>
  </si>
  <si>
    <t>Business Services Manager</t>
  </si>
  <si>
    <t>4063</t>
  </si>
  <si>
    <t>Business Systems Analyst I</t>
  </si>
  <si>
    <t>4064</t>
  </si>
  <si>
    <t>Business Systems Analyst II</t>
  </si>
  <si>
    <t>4065</t>
  </si>
  <si>
    <t>Business Systems Analyst Senior</t>
  </si>
  <si>
    <t>4066</t>
  </si>
  <si>
    <t>Business Systems Coordinator</t>
  </si>
  <si>
    <t>2216</t>
  </si>
  <si>
    <t>Capital Projects Manager</t>
  </si>
  <si>
    <t>5009</t>
  </si>
  <si>
    <t>Carpenter</t>
  </si>
  <si>
    <t>5007</t>
  </si>
  <si>
    <t>Cemetery Coordinator</t>
  </si>
  <si>
    <t>1263</t>
  </si>
  <si>
    <t>Change Management Specialist</t>
  </si>
  <si>
    <t>1261</t>
  </si>
  <si>
    <t>Change Management Training Manager</t>
  </si>
  <si>
    <t>1006</t>
  </si>
  <si>
    <t>EIO20</t>
  </si>
  <si>
    <t>1004</t>
  </si>
  <si>
    <t>Chief Change Officer</t>
  </si>
  <si>
    <t>1099</t>
  </si>
  <si>
    <t>Chief Climate Officer</t>
  </si>
  <si>
    <t>1005</t>
  </si>
  <si>
    <t>Chief Customer Officer</t>
  </si>
  <si>
    <t>1069</t>
  </si>
  <si>
    <t>Chief Financial Officer for Utilities</t>
  </si>
  <si>
    <t>EIO24</t>
  </si>
  <si>
    <t>2306</t>
  </si>
  <si>
    <t>Chief Inclusion Officer</t>
  </si>
  <si>
    <t>1050</t>
  </si>
  <si>
    <t>Chief Information Officer</t>
  </si>
  <si>
    <t>EIO22</t>
  </si>
  <si>
    <t>7114</t>
  </si>
  <si>
    <t>Chief Inspector</t>
  </si>
  <si>
    <t>16CT</t>
  </si>
  <si>
    <t>1008</t>
  </si>
  <si>
    <t>Chief Operating Officer</t>
  </si>
  <si>
    <t>1003</t>
  </si>
  <si>
    <t>Chief Operating Officer - Governmental Operations</t>
  </si>
  <si>
    <t>2402</t>
  </si>
  <si>
    <t>Chief Plans Examiner</t>
  </si>
  <si>
    <t>1093</t>
  </si>
  <si>
    <t>3305</t>
  </si>
  <si>
    <t>Citizen Engagement Program Manager</t>
  </si>
  <si>
    <t>1249</t>
  </si>
  <si>
    <t>Citizen Experience Specialist</t>
  </si>
  <si>
    <t>5003</t>
  </si>
  <si>
    <t>City Arborist</t>
  </si>
  <si>
    <t>1014</t>
  </si>
  <si>
    <t>City Architect</t>
  </si>
  <si>
    <t>1406</t>
  </si>
  <si>
    <t>City Commission Coordinator</t>
  </si>
  <si>
    <t>2164</t>
  </si>
  <si>
    <t>City Engineer</t>
  </si>
  <si>
    <t>6052</t>
  </si>
  <si>
    <t>City Surveyor</t>
  </si>
  <si>
    <t>1247</t>
  </si>
  <si>
    <t>Civic Collaboration Specialist</t>
  </si>
  <si>
    <t>1248</t>
  </si>
  <si>
    <t>Civic Collaboration Supervisor</t>
  </si>
  <si>
    <t>3000</t>
  </si>
  <si>
    <t>Clerk I</t>
  </si>
  <si>
    <t>8C</t>
  </si>
  <si>
    <t>1144</t>
  </si>
  <si>
    <t>Clerk I for RTS</t>
  </si>
  <si>
    <t>8ATU</t>
  </si>
  <si>
    <t>3002</t>
  </si>
  <si>
    <t>Clerk II</t>
  </si>
  <si>
    <t>7103</t>
  </si>
  <si>
    <t>Code Enforcement Manager</t>
  </si>
  <si>
    <t>7105</t>
  </si>
  <si>
    <t>Code Enforcement Officer</t>
  </si>
  <si>
    <t>7119</t>
  </si>
  <si>
    <t>Code Enforcement Supervisor</t>
  </si>
  <si>
    <t>3016</t>
  </si>
  <si>
    <t>Collections Recovery Specialist</t>
  </si>
  <si>
    <t>1066</t>
  </si>
  <si>
    <t>Communications and Marketing Director</t>
  </si>
  <si>
    <t>2121</t>
  </si>
  <si>
    <t>Communications Specialist for Utilities</t>
  </si>
  <si>
    <t>2123</t>
  </si>
  <si>
    <t>Communications Specialist Senior</t>
  </si>
  <si>
    <t>2112</t>
  </si>
  <si>
    <t>Communications Support Specialist</t>
  </si>
  <si>
    <t>1501</t>
  </si>
  <si>
    <t>Community Engagement Specialist</t>
  </si>
  <si>
    <t>1316</t>
  </si>
  <si>
    <t>1315</t>
  </si>
  <si>
    <t>Community Program Coordinator</t>
  </si>
  <si>
    <t>9C</t>
  </si>
  <si>
    <t>2707</t>
  </si>
  <si>
    <t>Community Redevelopment Agency Business Ops Coordinator</t>
  </si>
  <si>
    <t>2704</t>
  </si>
  <si>
    <t>Community Redevelopment Agency Manager</t>
  </si>
  <si>
    <t>2700</t>
  </si>
  <si>
    <t>Community Redevelopment Agency Project Manager I</t>
  </si>
  <si>
    <t>EIO11</t>
  </si>
  <si>
    <t>2701</t>
  </si>
  <si>
    <t>Community Redevelopment Agency Project Manager II</t>
  </si>
  <si>
    <t>EIO12</t>
  </si>
  <si>
    <t>2702</t>
  </si>
  <si>
    <t>Community Redevelopment Agency Project Manager III</t>
  </si>
  <si>
    <t>EIO13</t>
  </si>
  <si>
    <t>2703</t>
  </si>
  <si>
    <t>Community Redevelopment Agency Project Manager IV</t>
  </si>
  <si>
    <t>7303</t>
  </si>
  <si>
    <t>Community Relations Coordinator</t>
  </si>
  <si>
    <t>7302</t>
  </si>
  <si>
    <t>Community Relations Coordinator for Utilities</t>
  </si>
  <si>
    <t>7031</t>
  </si>
  <si>
    <t>Community Resource Paramedic Program Coordinator</t>
  </si>
  <si>
    <t>7041</t>
  </si>
  <si>
    <t>Community Resource Paramedic Technician</t>
  </si>
  <si>
    <t>1243</t>
  </si>
  <si>
    <t>Compensation Analyst</t>
  </si>
  <si>
    <t>1214</t>
  </si>
  <si>
    <t>Compensation Assistant</t>
  </si>
  <si>
    <t>1205</t>
  </si>
  <si>
    <t>Compliance Investigator</t>
  </si>
  <si>
    <t>1251</t>
  </si>
  <si>
    <t>Compliance Manager</t>
  </si>
  <si>
    <t>7369</t>
  </si>
  <si>
    <t>Computer Forensic Examiner</t>
  </si>
  <si>
    <t>14CT</t>
  </si>
  <si>
    <t>4013</t>
  </si>
  <si>
    <t>Computer Systems Analyst</t>
  </si>
  <si>
    <t>6205</t>
  </si>
  <si>
    <t>Configuration Management Specialist</t>
  </si>
  <si>
    <t>2136</t>
  </si>
  <si>
    <t>Construction Inspector</t>
  </si>
  <si>
    <t>2137</t>
  </si>
  <si>
    <t>Construction Inspector Senior</t>
  </si>
  <si>
    <t>5016</t>
  </si>
  <si>
    <t>Construction Project Coordinator</t>
  </si>
  <si>
    <t>2138</t>
  </si>
  <si>
    <t>Construction Technical Support Supervisor</t>
  </si>
  <si>
    <t>3099</t>
  </si>
  <si>
    <t>Contract Coordinator</t>
  </si>
  <si>
    <t>3102</t>
  </si>
  <si>
    <t>Contract Coordinator for Public Works</t>
  </si>
  <si>
    <t>11</t>
  </si>
  <si>
    <t>3108</t>
  </si>
  <si>
    <t xml:space="preserve">Contract Coordinator, Sr. </t>
  </si>
  <si>
    <t>6318</t>
  </si>
  <si>
    <t>Control Room Operator</t>
  </si>
  <si>
    <t>1052</t>
  </si>
  <si>
    <t>Controller - Governmental Finances</t>
  </si>
  <si>
    <t>3027</t>
  </si>
  <si>
    <t>3010</t>
  </si>
  <si>
    <t>Cost Accounting Manager</t>
  </si>
  <si>
    <t>3020</t>
  </si>
  <si>
    <t>Cost and Property Accountant</t>
  </si>
  <si>
    <t>7301</t>
  </si>
  <si>
    <t>Court Liaison Specialist</t>
  </si>
  <si>
    <t>4107</t>
  </si>
  <si>
    <t>Creative Services Specialist</t>
  </si>
  <si>
    <t>8101</t>
  </si>
  <si>
    <t>Cultural Affairs Manager</t>
  </si>
  <si>
    <t>5013</t>
  </si>
  <si>
    <t>Custodial Worker</t>
  </si>
  <si>
    <t>3041</t>
  </si>
  <si>
    <t>Customer Account Representative</t>
  </si>
  <si>
    <t>3043</t>
  </si>
  <si>
    <t>Customer Account Representative Senior</t>
  </si>
  <si>
    <t>3040</t>
  </si>
  <si>
    <t>3051</t>
  </si>
  <si>
    <t>Customer Service Manager</t>
  </si>
  <si>
    <t>3052</t>
  </si>
  <si>
    <t>Customer Service Representative I</t>
  </si>
  <si>
    <t>3054</t>
  </si>
  <si>
    <t>Customer Service Representative II</t>
  </si>
  <si>
    <t>3057</t>
  </si>
  <si>
    <t>Customer Service Representative Senior</t>
  </si>
  <si>
    <t>3059</t>
  </si>
  <si>
    <t>Customer Service Supervisor</t>
  </si>
  <si>
    <t>15C</t>
  </si>
  <si>
    <t>3058</t>
  </si>
  <si>
    <t>Customer Service Supervisor for Utilities</t>
  </si>
  <si>
    <t>3048</t>
  </si>
  <si>
    <t>Customer Service Support Specialist I</t>
  </si>
  <si>
    <t>9504</t>
  </si>
  <si>
    <t>Customer Service Support Specialist I for RTS</t>
  </si>
  <si>
    <t>11ATU</t>
  </si>
  <si>
    <t>3050</t>
  </si>
  <si>
    <t>Customer Service Support Specialist II</t>
  </si>
  <si>
    <t>3046</t>
  </si>
  <si>
    <t>Customer Service Training Facilitator</t>
  </si>
  <si>
    <t>8023</t>
  </si>
  <si>
    <t>Depot Park Assistant</t>
  </si>
  <si>
    <t>8021</t>
  </si>
  <si>
    <t>Depot Park Manager</t>
  </si>
  <si>
    <t>2334</t>
  </si>
  <si>
    <t>Deputy Chief Plans Examiner</t>
  </si>
  <si>
    <t>1405</t>
  </si>
  <si>
    <t>Deputy City Clerk</t>
  </si>
  <si>
    <t>2351</t>
  </si>
  <si>
    <t>Development Review Coordinator</t>
  </si>
  <si>
    <t>1234</t>
  </si>
  <si>
    <t>Digital Media Producer I</t>
  </si>
  <si>
    <t>1235</t>
  </si>
  <si>
    <t>Digital Media Producer II</t>
  </si>
  <si>
    <t>1042</t>
  </si>
  <si>
    <t>Director of Accounting and Finance for Utilities</t>
  </si>
  <si>
    <t>6305</t>
  </si>
  <si>
    <t>Director of Administration and Fuels Operations</t>
  </si>
  <si>
    <t>1067</t>
  </si>
  <si>
    <t>4050</t>
  </si>
  <si>
    <t>Director of Business for GRUCom</t>
  </si>
  <si>
    <t>1026</t>
  </si>
  <si>
    <t>Director of Citizen Centered Design</t>
  </si>
  <si>
    <t>2304</t>
  </si>
  <si>
    <t>Director of Community Redevelopment Agency</t>
  </si>
  <si>
    <t>7359</t>
  </si>
  <si>
    <t>Director of Community Resources</t>
  </si>
  <si>
    <t>1031</t>
  </si>
  <si>
    <t>Director of Customer Operations</t>
  </si>
  <si>
    <t>2300</t>
  </si>
  <si>
    <t>Director of Economic Development and Innovation</t>
  </si>
  <si>
    <t>4052</t>
  </si>
  <si>
    <t>Director of Engineering and Construction for GRUCom</t>
  </si>
  <si>
    <t>1073</t>
  </si>
  <si>
    <t>Director of Enterprise Resource Planning for IT</t>
  </si>
  <si>
    <t>1080</t>
  </si>
  <si>
    <t>Director of Enterprise Strategy and Governance for IT</t>
  </si>
  <si>
    <t>1037</t>
  </si>
  <si>
    <t>Director of Finance</t>
  </si>
  <si>
    <t>21</t>
  </si>
  <si>
    <t>1041</t>
  </si>
  <si>
    <t>Director of Fleet Management</t>
  </si>
  <si>
    <t>1047</t>
  </si>
  <si>
    <t>Director of Human Resources</t>
  </si>
  <si>
    <t>4301</t>
  </si>
  <si>
    <t>Director of Mobility</t>
  </si>
  <si>
    <t>1057</t>
  </si>
  <si>
    <t>Director of Parks, Recreation and Cultural Affairs</t>
  </si>
  <si>
    <t>6333</t>
  </si>
  <si>
    <t>Director of Production</t>
  </si>
  <si>
    <t>6040</t>
  </si>
  <si>
    <t>Director of Production Assurance</t>
  </si>
  <si>
    <t>1055</t>
  </si>
  <si>
    <t>Director of Public Works</t>
  </si>
  <si>
    <t>1412</t>
  </si>
  <si>
    <t>Director of Rates and Investment for Utilities</t>
  </si>
  <si>
    <t>1012</t>
  </si>
  <si>
    <t>Director of Regulatory Compliance</t>
  </si>
  <si>
    <t>7347</t>
  </si>
  <si>
    <t>Director of Reichert House Youth Program</t>
  </si>
  <si>
    <t>1059</t>
  </si>
  <si>
    <t>Director of Risk Management</t>
  </si>
  <si>
    <t>Director of Safety for Utilities</t>
  </si>
  <si>
    <t>1046</t>
  </si>
  <si>
    <t>Director of Sales and New Services</t>
  </si>
  <si>
    <t>1032</t>
  </si>
  <si>
    <t>Director of Strategy, Research, Innovation, and Technology</t>
  </si>
  <si>
    <t>2303</t>
  </si>
  <si>
    <t>Director of Sustainable Development</t>
  </si>
  <si>
    <t>1085</t>
  </si>
  <si>
    <t>Director of Technical Services for IT</t>
  </si>
  <si>
    <t>4201</t>
  </si>
  <si>
    <t>4051</t>
  </si>
  <si>
    <t>Director of Technology and Services for GRUCom</t>
  </si>
  <si>
    <t>1065</t>
  </si>
  <si>
    <t>Director of Transit</t>
  </si>
  <si>
    <t>2503</t>
  </si>
  <si>
    <t>Director of Wastewater Plant Facilities</t>
  </si>
  <si>
    <t>2527</t>
  </si>
  <si>
    <t>2211</t>
  </si>
  <si>
    <t>Director of Wild Spaces Public Places</t>
  </si>
  <si>
    <t>1071</t>
  </si>
  <si>
    <t>Director of WWW Engineering</t>
  </si>
  <si>
    <t>2502</t>
  </si>
  <si>
    <t>Director of WWW Treatment Operations</t>
  </si>
  <si>
    <t>1136</t>
  </si>
  <si>
    <t>Dispatcher</t>
  </si>
  <si>
    <t>6166</t>
  </si>
  <si>
    <t>Distribution System Operator I</t>
  </si>
  <si>
    <t>PTT6X</t>
  </si>
  <si>
    <t>6170</t>
  </si>
  <si>
    <t>Distribution System Operator II</t>
  </si>
  <si>
    <t>1215</t>
  </si>
  <si>
    <t>Diversity and Inclusion Specialist</t>
  </si>
  <si>
    <t>1222</t>
  </si>
  <si>
    <t>6107</t>
  </si>
  <si>
    <t>Electric Apparatus Technician</t>
  </si>
  <si>
    <t>PTT4X</t>
  </si>
  <si>
    <t>6104</t>
  </si>
  <si>
    <t>Electric Apparatus Technician Apprentice</t>
  </si>
  <si>
    <t>6108</t>
  </si>
  <si>
    <t>6111</t>
  </si>
  <si>
    <t>Electric Line Clearance Coordinator</t>
  </si>
  <si>
    <t>6119</t>
  </si>
  <si>
    <t>Electric Line Worker</t>
  </si>
  <si>
    <t>6121</t>
  </si>
  <si>
    <t>Electric Line Worker Apprentice</t>
  </si>
  <si>
    <t>6161</t>
  </si>
  <si>
    <t>Electric Measurement Supervisor</t>
  </si>
  <si>
    <t>PTTP6</t>
  </si>
  <si>
    <t>6159</t>
  </si>
  <si>
    <t>Electric Measurement Technician</t>
  </si>
  <si>
    <t>PTT5X</t>
  </si>
  <si>
    <t>6207</t>
  </si>
  <si>
    <t>Electric Measurement Technician Apprentice</t>
  </si>
  <si>
    <t>6081</t>
  </si>
  <si>
    <t>Electric Reliability Compliance Analyst</t>
  </si>
  <si>
    <t>4075</t>
  </si>
  <si>
    <t>Electric Systems Document Control Specialist</t>
  </si>
  <si>
    <t>6113</t>
  </si>
  <si>
    <t>6129</t>
  </si>
  <si>
    <t>Electric Systems Operations Manager</t>
  </si>
  <si>
    <t>6112</t>
  </si>
  <si>
    <t>Electric Transmission and Distribution Systems Inspector</t>
  </si>
  <si>
    <t>6017</t>
  </si>
  <si>
    <t>Electric Utilities Inspector</t>
  </si>
  <si>
    <t>5015</t>
  </si>
  <si>
    <t>Electrician</t>
  </si>
  <si>
    <t>1203</t>
  </si>
  <si>
    <t>Employee and Labor Relations Coordinator</t>
  </si>
  <si>
    <t>1210</t>
  </si>
  <si>
    <t>Employee Relations Specialist</t>
  </si>
  <si>
    <t>1230</t>
  </si>
  <si>
    <t>Employee Relations Specialist Senior</t>
  </si>
  <si>
    <t>2109</t>
  </si>
  <si>
    <t>Energy and Business Services Manager</t>
  </si>
  <si>
    <t>1431</t>
  </si>
  <si>
    <t>Energy Delivery Facilities Specialist I</t>
  </si>
  <si>
    <t>1432</t>
  </si>
  <si>
    <t>Energy Delivery Facilities Specialist II</t>
  </si>
  <si>
    <t>1430</t>
  </si>
  <si>
    <t>Energy Delivery Facilities Specialist Supervisor</t>
  </si>
  <si>
    <t>1007</t>
  </si>
  <si>
    <t>Energy Delivery Officer</t>
  </si>
  <si>
    <t>EIO21</t>
  </si>
  <si>
    <t>6188</t>
  </si>
  <si>
    <t>Energy Delivery Planner</t>
  </si>
  <si>
    <t>6158</t>
  </si>
  <si>
    <t>Energy Delivery Training Coordinator</t>
  </si>
  <si>
    <t>4131</t>
  </si>
  <si>
    <t>6123</t>
  </si>
  <si>
    <t>Energy Measurement and Regulation Manager</t>
  </si>
  <si>
    <t>1427</t>
  </si>
  <si>
    <t>Energy Services Supervisor</t>
  </si>
  <si>
    <t>6330</t>
  </si>
  <si>
    <t>Energy Supply Maintenance Planner</t>
  </si>
  <si>
    <t>1009</t>
  </si>
  <si>
    <t>Energy Supply Officer</t>
  </si>
  <si>
    <t>4134</t>
  </si>
  <si>
    <t>Energy Systems Dispatcher</t>
  </si>
  <si>
    <t>6061</t>
  </si>
  <si>
    <t>Engineer and Utility Designer I</t>
  </si>
  <si>
    <t>6063</t>
  </si>
  <si>
    <t>Engineer and Utility Designer II</t>
  </si>
  <si>
    <t>6065</t>
  </si>
  <si>
    <t>Engineer and Utility Designer III</t>
  </si>
  <si>
    <t>6067</t>
  </si>
  <si>
    <t>Engineer and Utility Designer IV</t>
  </si>
  <si>
    <t>4002</t>
  </si>
  <si>
    <t>Enterprise Architect</t>
  </si>
  <si>
    <t>4000</t>
  </si>
  <si>
    <t>Enterprise Designer I</t>
  </si>
  <si>
    <t>4001</t>
  </si>
  <si>
    <t>Enterprise Designer II</t>
  </si>
  <si>
    <t>4081</t>
  </si>
  <si>
    <t>Enterprise Resource Planning Master Data Governance Lead</t>
  </si>
  <si>
    <t>4083</t>
  </si>
  <si>
    <t>Enterprise Resource Planning Reporting Analyst</t>
  </si>
  <si>
    <t>1075</t>
  </si>
  <si>
    <t>Enterprise Resource Planning Training Program Manager</t>
  </si>
  <si>
    <t>2001</t>
  </si>
  <si>
    <t>Entomologist</t>
  </si>
  <si>
    <t>2591</t>
  </si>
  <si>
    <t>Environmental Programs Coordinator</t>
  </si>
  <si>
    <t>1227</t>
  </si>
  <si>
    <t>Equal Opportunity Assistant</t>
  </si>
  <si>
    <t>1233</t>
  </si>
  <si>
    <t>Equal Opportunity Manager</t>
  </si>
  <si>
    <t>1220</t>
  </si>
  <si>
    <t>8022</t>
  </si>
  <si>
    <t>Equipment Maintenance Mechanic</t>
  </si>
  <si>
    <t>1238</t>
  </si>
  <si>
    <t>Equity Specialist</t>
  </si>
  <si>
    <t>8108</t>
  </si>
  <si>
    <t>Events Coordinator</t>
  </si>
  <si>
    <t>1103</t>
  </si>
  <si>
    <t>Executive Assistant</t>
  </si>
  <si>
    <t>1153</t>
  </si>
  <si>
    <t>Executive Assistant Senior</t>
  </si>
  <si>
    <t>1020</t>
  </si>
  <si>
    <t>Executive Chief of Staff</t>
  </si>
  <si>
    <t>23</t>
  </si>
  <si>
    <t>1400</t>
  </si>
  <si>
    <t>Executive Coordinator</t>
  </si>
  <si>
    <t>8103</t>
  </si>
  <si>
    <t>Facilities Coordinator</t>
  </si>
  <si>
    <t>5020</t>
  </si>
  <si>
    <t>Facilities Custodial Supervisor</t>
  </si>
  <si>
    <t>5017</t>
  </si>
  <si>
    <t>Facilities Maintenance Coordinator</t>
  </si>
  <si>
    <t>5012</t>
  </si>
  <si>
    <t>Facilities Maintenance Supervisor</t>
  </si>
  <si>
    <t>5005</t>
  </si>
  <si>
    <t>Facilities Manager</t>
  </si>
  <si>
    <t>6409</t>
  </si>
  <si>
    <t>Facilities Protection Technician</t>
  </si>
  <si>
    <t>PTTP4</t>
  </si>
  <si>
    <t>6410</t>
  </si>
  <si>
    <t>Facilities Protection Technician Senior</t>
  </si>
  <si>
    <t>5107</t>
  </si>
  <si>
    <t>5103</t>
  </si>
  <si>
    <t>Facilities Technician Lead for Utilities</t>
  </si>
  <si>
    <t>5105</t>
  </si>
  <si>
    <t>Facilities Technician Senior for Utilities</t>
  </si>
  <si>
    <t>3061(B)</t>
  </si>
  <si>
    <t>Field Collector for Landlord Permitting</t>
  </si>
  <si>
    <t>3061(A)</t>
  </si>
  <si>
    <t>Field Collector for Occupational License</t>
  </si>
  <si>
    <t>3055</t>
  </si>
  <si>
    <t>3207</t>
  </si>
  <si>
    <t>Field Service Technician</t>
  </si>
  <si>
    <t>PTT3X</t>
  </si>
  <si>
    <t>3206</t>
  </si>
  <si>
    <t>Field Service Technician Apprentice</t>
  </si>
  <si>
    <t>3032</t>
  </si>
  <si>
    <t>Finance Operations Manager</t>
  </si>
  <si>
    <t>1413</t>
  </si>
  <si>
    <t>Financial Analysis and Compliance Manager</t>
  </si>
  <si>
    <t>3074</t>
  </si>
  <si>
    <t>3072</t>
  </si>
  <si>
    <t>1049</t>
  </si>
  <si>
    <t>Financial Systems Architect</t>
  </si>
  <si>
    <t>3012</t>
  </si>
  <si>
    <t>7013</t>
  </si>
  <si>
    <t>Fire and Life Safety Educator</t>
  </si>
  <si>
    <t>7015</t>
  </si>
  <si>
    <t>Fire Assistant Chief</t>
  </si>
  <si>
    <t>F19</t>
  </si>
  <si>
    <t>7035</t>
  </si>
  <si>
    <t>Fire Cadet</t>
  </si>
  <si>
    <t>6C</t>
  </si>
  <si>
    <t>1039</t>
  </si>
  <si>
    <t>Fire Chief</t>
  </si>
  <si>
    <t>F21</t>
  </si>
  <si>
    <t>7001</t>
  </si>
  <si>
    <t>Fire Chief Deputy</t>
  </si>
  <si>
    <t>F20</t>
  </si>
  <si>
    <t>IAFF-DC</t>
  </si>
  <si>
    <t>F5</t>
  </si>
  <si>
    <t>IAFF</t>
  </si>
  <si>
    <t>F2</t>
  </si>
  <si>
    <t>F3</t>
  </si>
  <si>
    <t>7011</t>
  </si>
  <si>
    <t>Fire Protection Specialist</t>
  </si>
  <si>
    <t>7033</t>
  </si>
  <si>
    <t>Fire Rescue Logistics Officer</t>
  </si>
  <si>
    <t>F1</t>
  </si>
  <si>
    <t>F0</t>
  </si>
  <si>
    <t>9605</t>
  </si>
  <si>
    <t>Fleet Mechanic I for RTS</t>
  </si>
  <si>
    <t>9609</t>
  </si>
  <si>
    <t>Fleet Mechanic II for RTS</t>
  </si>
  <si>
    <t>13ATU</t>
  </si>
  <si>
    <t>9615</t>
  </si>
  <si>
    <t>Fleet Operations Supervisor</t>
  </si>
  <si>
    <t>9614</t>
  </si>
  <si>
    <t>Fleet Service Advisor</t>
  </si>
  <si>
    <t>9604</t>
  </si>
  <si>
    <t>Fleet Service Porter</t>
  </si>
  <si>
    <t>3209</t>
  </si>
  <si>
    <t>Fleet Support Specialist</t>
  </si>
  <si>
    <t>3208</t>
  </si>
  <si>
    <t>Fleet Support Specialist Lead</t>
  </si>
  <si>
    <t>3212</t>
  </si>
  <si>
    <t>Fleet Support Supervisor</t>
  </si>
  <si>
    <t>9603</t>
  </si>
  <si>
    <t>Fleet Technician I</t>
  </si>
  <si>
    <t>9607</t>
  </si>
  <si>
    <t>Fleet Technician II</t>
  </si>
  <si>
    <t>7304</t>
  </si>
  <si>
    <t>Forensic Crime Technician</t>
  </si>
  <si>
    <t>7308</t>
  </si>
  <si>
    <t>Forensic Imaging Lab Technician</t>
  </si>
  <si>
    <t>6141</t>
  </si>
  <si>
    <t>Forester for Utilities</t>
  </si>
  <si>
    <t>1425</t>
  </si>
  <si>
    <t>Fuels Analyst</t>
  </si>
  <si>
    <t>6306</t>
  </si>
  <si>
    <t>Fuels Manager</t>
  </si>
  <si>
    <t>6443</t>
  </si>
  <si>
    <t>Gas Measurement Supervisor</t>
  </si>
  <si>
    <t>6441</t>
  </si>
  <si>
    <t>Gas Measurement Technician</t>
  </si>
  <si>
    <t>6442</t>
  </si>
  <si>
    <t>Gas Measurement Technician Apprentice</t>
  </si>
  <si>
    <t>6440</t>
  </si>
  <si>
    <t>Gas Measurement Technician Senior</t>
  </si>
  <si>
    <t>6419</t>
  </si>
  <si>
    <t>Gas Operations Supervisor</t>
  </si>
  <si>
    <t>1043</t>
  </si>
  <si>
    <t>Gas Transmission and Distribution Manager</t>
  </si>
  <si>
    <t>6405</t>
  </si>
  <si>
    <t>Gas Worker</t>
  </si>
  <si>
    <t>6403</t>
  </si>
  <si>
    <t>Gas Worker Apprentice</t>
  </si>
  <si>
    <t>6401</t>
  </si>
  <si>
    <t>Gas Worker Trainee</t>
  </si>
  <si>
    <t>6044</t>
  </si>
  <si>
    <t>6046</t>
  </si>
  <si>
    <t>6042</t>
  </si>
  <si>
    <t>2316</t>
  </si>
  <si>
    <t>2318</t>
  </si>
  <si>
    <t>8005</t>
  </si>
  <si>
    <t>Golf Course Attendant (Tipped employees receive $10/hr)</t>
  </si>
  <si>
    <t>8004</t>
  </si>
  <si>
    <t>Golf Course Concessions Supervisor</t>
  </si>
  <si>
    <t>8007</t>
  </si>
  <si>
    <t>Golf Course Manager</t>
  </si>
  <si>
    <t>3070</t>
  </si>
  <si>
    <t>Government Affairs and Community Relations Director</t>
  </si>
  <si>
    <t>3063</t>
  </si>
  <si>
    <t>Grant Fiscal Coordinator</t>
  </si>
  <si>
    <t>8112</t>
  </si>
  <si>
    <t>Grants Program Coordinator</t>
  </si>
  <si>
    <t>8111</t>
  </si>
  <si>
    <t>Grants Program Specialist</t>
  </si>
  <si>
    <t>2440</t>
  </si>
  <si>
    <t>Grounds and Events Worker</t>
  </si>
  <si>
    <t>1072</t>
  </si>
  <si>
    <t>GRUCOM Enterprise Planning and Administration Director</t>
  </si>
  <si>
    <t>2201</t>
  </si>
  <si>
    <t>Habitat Naturalist</t>
  </si>
  <si>
    <t>1302</t>
  </si>
  <si>
    <t>Health Services Coordinator</t>
  </si>
  <si>
    <t>5004</t>
  </si>
  <si>
    <t>Horticulturist</t>
  </si>
  <si>
    <t>5022</t>
  </si>
  <si>
    <t>Horticulturist Senior</t>
  </si>
  <si>
    <t>2308</t>
  </si>
  <si>
    <t>Housing and Community Development Manager</t>
  </si>
  <si>
    <t>2310</t>
  </si>
  <si>
    <t>Housing and Community Development Supervisor</t>
  </si>
  <si>
    <t>9011</t>
  </si>
  <si>
    <t>Housing Program Coordinator</t>
  </si>
  <si>
    <t>1245</t>
  </si>
  <si>
    <t>Human Resources Analytics Specialist</t>
  </si>
  <si>
    <t>1211</t>
  </si>
  <si>
    <t>Human Resources Technician</t>
  </si>
  <si>
    <t>1250</t>
  </si>
  <si>
    <t>Immigrant Affairs Manager</t>
  </si>
  <si>
    <t>2346</t>
  </si>
  <si>
    <t>Inclusion Manager</t>
  </si>
  <si>
    <t>4030</t>
  </si>
  <si>
    <t>4090</t>
  </si>
  <si>
    <t>Infrastructure Designer and Administrator Architect for IT</t>
  </si>
  <si>
    <t>4058</t>
  </si>
  <si>
    <t>Infrastructure Designer and Administrator for IT</t>
  </si>
  <si>
    <t>4060</t>
  </si>
  <si>
    <t>Infrastructure Designer and Administrator Lead for IT</t>
  </si>
  <si>
    <t>4059</t>
  </si>
  <si>
    <t>Infrastructure Designer and Administrator Senior for IT</t>
  </si>
  <si>
    <t>1317</t>
  </si>
  <si>
    <t>Injury Care and Prevention Specialist</t>
  </si>
  <si>
    <t>5034</t>
  </si>
  <si>
    <t>Inmate Crew Leader for Public Works</t>
  </si>
  <si>
    <t>7108</t>
  </si>
  <si>
    <t>Inspector Apprentice</t>
  </si>
  <si>
    <t>7109</t>
  </si>
  <si>
    <t>Inspector I</t>
  </si>
  <si>
    <t>7111</t>
  </si>
  <si>
    <t>Inspector II</t>
  </si>
  <si>
    <t>7113</t>
  </si>
  <si>
    <t>Inspector III</t>
  </si>
  <si>
    <t>7116</t>
  </si>
  <si>
    <t>Inspector IV</t>
  </si>
  <si>
    <t>15CT</t>
  </si>
  <si>
    <t>9999</t>
  </si>
  <si>
    <t>Intern</t>
  </si>
  <si>
    <t>H01</t>
  </si>
  <si>
    <t>3038</t>
  </si>
  <si>
    <t>Internal Control Manager</t>
  </si>
  <si>
    <t>3036</t>
  </si>
  <si>
    <t>Internal Control Specialist</t>
  </si>
  <si>
    <t>7353</t>
  </si>
  <si>
    <t>Intervention Specialist</t>
  </si>
  <si>
    <t>7355</t>
  </si>
  <si>
    <t>Intervention Specialist Senior</t>
  </si>
  <si>
    <t>3082</t>
  </si>
  <si>
    <t>Investment Manager</t>
  </si>
  <si>
    <t>5021</t>
  </si>
  <si>
    <t>Irrigation Mechanic</t>
  </si>
  <si>
    <t>4038</t>
  </si>
  <si>
    <t>IT Technical Manager</t>
  </si>
  <si>
    <t>9738</t>
  </si>
  <si>
    <t>ITS, CV and AV Cyber Security Specialist</t>
  </si>
  <si>
    <t>9737</t>
  </si>
  <si>
    <t>ITS, CV and AV Program Manager</t>
  </si>
  <si>
    <t>9736</t>
  </si>
  <si>
    <t>ITS, CV and AV Technician Lead</t>
  </si>
  <si>
    <t>5023</t>
  </si>
  <si>
    <t>5024</t>
  </si>
  <si>
    <t>Labor Crew Leader I for Public Works</t>
  </si>
  <si>
    <t>5025</t>
  </si>
  <si>
    <t>5026</t>
  </si>
  <si>
    <t>Labor Crew Leader II for Public Works</t>
  </si>
  <si>
    <t>3115</t>
  </si>
  <si>
    <t>Land Rights Coordinator</t>
  </si>
  <si>
    <t>7305</t>
  </si>
  <si>
    <t>Latent Print Examiner</t>
  </si>
  <si>
    <t>7306</t>
  </si>
  <si>
    <t>Latent Print Examiner Senior</t>
  </si>
  <si>
    <t>6415</t>
  </si>
  <si>
    <t>Lead Gas Worker</t>
  </si>
  <si>
    <t>1219</t>
  </si>
  <si>
    <t>Learning and Organizational Development Specialist</t>
  </si>
  <si>
    <t>7512</t>
  </si>
  <si>
    <t>Legal Assistant I</t>
  </si>
  <si>
    <t>7513</t>
  </si>
  <si>
    <t>Legal Assistant II</t>
  </si>
  <si>
    <t>7511</t>
  </si>
  <si>
    <t>Legal Assistant Senior</t>
  </si>
  <si>
    <t>7514</t>
  </si>
  <si>
    <t>Legal Staff Assistant</t>
  </si>
  <si>
    <t>3067</t>
  </si>
  <si>
    <t>Legislative Affairs Coordinator</t>
  </si>
  <si>
    <t>1308</t>
  </si>
  <si>
    <t>Licensed Practical Nurse</t>
  </si>
  <si>
    <t>6116</t>
  </si>
  <si>
    <t>Line Technician</t>
  </si>
  <si>
    <t>6114</t>
  </si>
  <si>
    <t>Line Technician Apprentice</t>
  </si>
  <si>
    <t>6118</t>
  </si>
  <si>
    <t>Line Technician Lead</t>
  </si>
  <si>
    <t>6115</t>
  </si>
  <si>
    <t>Line Worker Lead</t>
  </si>
  <si>
    <t>7509</t>
  </si>
  <si>
    <t>Litigation Attorney</t>
  </si>
  <si>
    <t>6102</t>
  </si>
  <si>
    <t>Location Supervisor for Utilities</t>
  </si>
  <si>
    <t>6101</t>
  </si>
  <si>
    <t>Location Technician for Utilities</t>
  </si>
  <si>
    <t>8117</t>
  </si>
  <si>
    <t>Logistics Coordinator</t>
  </si>
  <si>
    <t>1111</t>
  </si>
  <si>
    <t>Mail Services Supervisor for Utilities</t>
  </si>
  <si>
    <t>6336</t>
  </si>
  <si>
    <t>Maintenance Leader</t>
  </si>
  <si>
    <t>5027</t>
  </si>
  <si>
    <t>Maintenance Mechanic I</t>
  </si>
  <si>
    <t>5029</t>
  </si>
  <si>
    <t>Maintenance Mechanic II</t>
  </si>
  <si>
    <t>5031</t>
  </si>
  <si>
    <t>Maintenance Mechanic III</t>
  </si>
  <si>
    <t>5035</t>
  </si>
  <si>
    <t>Maintenance Worker I</t>
  </si>
  <si>
    <t>5037</t>
  </si>
  <si>
    <t xml:space="preserve">Maintenance Worker I for RTS </t>
  </si>
  <si>
    <t>7ATU</t>
  </si>
  <si>
    <t>5039</t>
  </si>
  <si>
    <t>Maintenance Worker II</t>
  </si>
  <si>
    <t>5041</t>
  </si>
  <si>
    <t>Maintenance Worker III</t>
  </si>
  <si>
    <t>5042</t>
  </si>
  <si>
    <t>Maintenance Worker III for RTS</t>
  </si>
  <si>
    <t>9ATU</t>
  </si>
  <si>
    <t>4067</t>
  </si>
  <si>
    <t>Manager of Governance and Compliance for IT</t>
  </si>
  <si>
    <t>6342</t>
  </si>
  <si>
    <t>Manager of Outage Planning and Major Maintenance</t>
  </si>
  <si>
    <t>3011</t>
  </si>
  <si>
    <t>Managerial Accounting Manager, Utilities</t>
  </si>
  <si>
    <t>2111</t>
  </si>
  <si>
    <t>Marketing and Communications Specialist</t>
  </si>
  <si>
    <t>6424</t>
  </si>
  <si>
    <t>Marketing and Communications Specialist Senior</t>
  </si>
  <si>
    <t>9502</t>
  </si>
  <si>
    <t>Marketing and Communications Supervisor</t>
  </si>
  <si>
    <t>6423</t>
  </si>
  <si>
    <t>Marketing Representative for Utilities</t>
  </si>
  <si>
    <t>6421</t>
  </si>
  <si>
    <t>Marketing Representative Senior</t>
  </si>
  <si>
    <t>9610</t>
  </si>
  <si>
    <t>Master Fleet Technician</t>
  </si>
  <si>
    <t>9611</t>
  </si>
  <si>
    <t>Master Fleet Technician Lead</t>
  </si>
  <si>
    <t>6301</t>
  </si>
  <si>
    <t>5044</t>
  </si>
  <si>
    <t>Material Yard Equipment Operator</t>
  </si>
  <si>
    <t>3231</t>
  </si>
  <si>
    <t>Materials Specialist I for Utilities</t>
  </si>
  <si>
    <t>3232</t>
  </si>
  <si>
    <t>Materials Specialist II for Utilities</t>
  </si>
  <si>
    <t>3233</t>
  </si>
  <si>
    <t>Materials Specialist Senior for Utilities</t>
  </si>
  <si>
    <t>2119</t>
  </si>
  <si>
    <t>Media Relations Coordinator</t>
  </si>
  <si>
    <t>1306</t>
  </si>
  <si>
    <t>Medical Assistant</t>
  </si>
  <si>
    <t>6154</t>
  </si>
  <si>
    <t>Meter Programmer Tester</t>
  </si>
  <si>
    <t>6147</t>
  </si>
  <si>
    <t>Meter Reader</t>
  </si>
  <si>
    <t>6149</t>
  </si>
  <si>
    <t>Meter Reader Crew Leader</t>
  </si>
  <si>
    <t>6151</t>
  </si>
  <si>
    <t>Meter Reader Supervisor</t>
  </si>
  <si>
    <t>3075</t>
  </si>
  <si>
    <t>Meter Services Supervisor</t>
  </si>
  <si>
    <t>2003</t>
  </si>
  <si>
    <t>Mosquito Control and Stormwater Services Technician</t>
  </si>
  <si>
    <t>2002</t>
  </si>
  <si>
    <t>Mosquito Control and Stormwater Services Technician Lead</t>
  </si>
  <si>
    <t>5045</t>
  </si>
  <si>
    <t>Motor Equipment Operator I</t>
  </si>
  <si>
    <t>5047</t>
  </si>
  <si>
    <t>Motor Equipment Operator II</t>
  </si>
  <si>
    <t>5049</t>
  </si>
  <si>
    <t>Motor Equipment Operator III</t>
  </si>
  <si>
    <t>8115</t>
  </si>
  <si>
    <t>Museum Coordinator</t>
  </si>
  <si>
    <t>2202</t>
  </si>
  <si>
    <t>Natural Resource Maintenance Supervisor</t>
  </si>
  <si>
    <t>2203</t>
  </si>
  <si>
    <t>Nature Assistant</t>
  </si>
  <si>
    <t>2206</t>
  </si>
  <si>
    <t>Nature Center Education Supervisor</t>
  </si>
  <si>
    <t>2205</t>
  </si>
  <si>
    <t>Nature Operations Manager</t>
  </si>
  <si>
    <t>2204</t>
  </si>
  <si>
    <t>Nature Operations Supervisor</t>
  </si>
  <si>
    <t>1124</t>
  </si>
  <si>
    <t>Neighbor Advocate</t>
  </si>
  <si>
    <t>2322</t>
  </si>
  <si>
    <t>Neighborhood Planning Coordinator</t>
  </si>
  <si>
    <t>4021</t>
  </si>
  <si>
    <t>Network Analyst for IT</t>
  </si>
  <si>
    <t>4053</t>
  </si>
  <si>
    <t>Network Cabling Specialist I</t>
  </si>
  <si>
    <t>4055</t>
  </si>
  <si>
    <t>Network Cabling Specialist II</t>
  </si>
  <si>
    <t>4056</t>
  </si>
  <si>
    <t>Network Cabling Specialist III</t>
  </si>
  <si>
    <t>4057</t>
  </si>
  <si>
    <t>Network Cabling Supervisor</t>
  </si>
  <si>
    <t>4094</t>
  </si>
  <si>
    <t>Network Infrastructure Designer I</t>
  </si>
  <si>
    <t>4095</t>
  </si>
  <si>
    <t>Network Infrastructure Designer II</t>
  </si>
  <si>
    <t>4096</t>
  </si>
  <si>
    <t>Network Infrastructure Designer III</t>
  </si>
  <si>
    <t>4015</t>
  </si>
  <si>
    <t>Network Services Supervisor for IT</t>
  </si>
  <si>
    <t>4019</t>
  </si>
  <si>
    <t>Network Specialist</t>
  </si>
  <si>
    <t>4037</t>
  </si>
  <si>
    <t>Network Technician I</t>
  </si>
  <si>
    <t>4017</t>
  </si>
  <si>
    <t>Network Technician II</t>
  </si>
  <si>
    <t>3003</t>
  </si>
  <si>
    <t>New Services Specialist</t>
  </si>
  <si>
    <t>3004</t>
  </si>
  <si>
    <t>New Services Specialist Senior</t>
  </si>
  <si>
    <t>1304</t>
  </si>
  <si>
    <t>Nurse Practitioner</t>
  </si>
  <si>
    <t>1305</t>
  </si>
  <si>
    <t>Occupational Health Nurse</t>
  </si>
  <si>
    <t>1301</t>
  </si>
  <si>
    <t>Occupational Health Nurse Senior</t>
  </si>
  <si>
    <t>6164</t>
  </si>
  <si>
    <t>Operational Technology Manager</t>
  </si>
  <si>
    <t>4076</t>
  </si>
  <si>
    <t>Operational Technology Network Analyst</t>
  </si>
  <si>
    <t>4078</t>
  </si>
  <si>
    <t>Operational Technology Network Analyst Lead</t>
  </si>
  <si>
    <t>4077</t>
  </si>
  <si>
    <t>Operational Technology Network Analyst Senior</t>
  </si>
  <si>
    <t>4132</t>
  </si>
  <si>
    <t>Operations Assistant</t>
  </si>
  <si>
    <t>5061</t>
  </si>
  <si>
    <t>Operations Division Manager</t>
  </si>
  <si>
    <t>3056</t>
  </si>
  <si>
    <t>Operations Manager for Utilities</t>
  </si>
  <si>
    <t>5063</t>
  </si>
  <si>
    <t>Operations Supervisor</t>
  </si>
  <si>
    <t>1200</t>
  </si>
  <si>
    <t>Organizational Development Specialist</t>
  </si>
  <si>
    <t>5053</t>
  </si>
  <si>
    <t>Painter</t>
  </si>
  <si>
    <t>7507</t>
  </si>
  <si>
    <t>Paralegal</t>
  </si>
  <si>
    <t>5056</t>
  </si>
  <si>
    <t>Park Operations Assistant Manager</t>
  </si>
  <si>
    <t>5055</t>
  </si>
  <si>
    <t>Park Operations Manager</t>
  </si>
  <si>
    <t>8014</t>
  </si>
  <si>
    <t>Park Ranger</t>
  </si>
  <si>
    <t>9751</t>
  </si>
  <si>
    <t>Parking Enforcement Officer</t>
  </si>
  <si>
    <t>9755</t>
  </si>
  <si>
    <t>Parking Enforcement Officer Lead</t>
  </si>
  <si>
    <t>9741</t>
  </si>
  <si>
    <t>Parking Operations Attendant</t>
  </si>
  <si>
    <t>9744</t>
  </si>
  <si>
    <t>Parking Operations Attendant Lead</t>
  </si>
  <si>
    <t>9745</t>
  </si>
  <si>
    <t>Parking Operations Supervisor</t>
  </si>
  <si>
    <t>9747</t>
  </si>
  <si>
    <t>Parking Planner</t>
  </si>
  <si>
    <t>5078</t>
  </si>
  <si>
    <t>5079</t>
  </si>
  <si>
    <t>5080</t>
  </si>
  <si>
    <t>5081</t>
  </si>
  <si>
    <t>3211</t>
  </si>
  <si>
    <t>Parts Specialist for RTS</t>
  </si>
  <si>
    <t>3024</t>
  </si>
  <si>
    <t>Payroll and Payables Supervisor</t>
  </si>
  <si>
    <t>3069</t>
  </si>
  <si>
    <t>Pension Investment Analyst</t>
  </si>
  <si>
    <t>1244</t>
  </si>
  <si>
    <t>Performance and Data Analyst</t>
  </si>
  <si>
    <t>2411</t>
  </si>
  <si>
    <t>Permit Expeditor I</t>
  </si>
  <si>
    <t>2413</t>
  </si>
  <si>
    <t>Permit Expeditor II</t>
  </si>
  <si>
    <t>2415</t>
  </si>
  <si>
    <t>Permit Expeditor III</t>
  </si>
  <si>
    <t>7307</t>
  </si>
  <si>
    <t>Photographic Lab Technician</t>
  </si>
  <si>
    <t>2315</t>
  </si>
  <si>
    <t>Planner I</t>
  </si>
  <si>
    <t>2317</t>
  </si>
  <si>
    <t>Planner II</t>
  </si>
  <si>
    <t>2403</t>
  </si>
  <si>
    <t>Planner III</t>
  </si>
  <si>
    <t>2404</t>
  </si>
  <si>
    <t>Planner IV</t>
  </si>
  <si>
    <t>2321</t>
  </si>
  <si>
    <t>Planning Manager</t>
  </si>
  <si>
    <t>1064</t>
  </si>
  <si>
    <t>Planning Manager for Public Works</t>
  </si>
  <si>
    <t>2329</t>
  </si>
  <si>
    <t>Plans Examiner I</t>
  </si>
  <si>
    <t>2331</t>
  </si>
  <si>
    <t>Plans Examiner II</t>
  </si>
  <si>
    <t>2333</t>
  </si>
  <si>
    <t>Plans Examiner III</t>
  </si>
  <si>
    <t>7363</t>
  </si>
  <si>
    <t>Police Background Investigator</t>
  </si>
  <si>
    <t>7309</t>
  </si>
  <si>
    <t>Police Captain</t>
  </si>
  <si>
    <t>P19</t>
  </si>
  <si>
    <t>1053</t>
  </si>
  <si>
    <t>Police Chief</t>
  </si>
  <si>
    <t>P23</t>
  </si>
  <si>
    <t>P20</t>
  </si>
  <si>
    <t>7311</t>
  </si>
  <si>
    <t>Police Civilian Accreditation Program Manager</t>
  </si>
  <si>
    <t>7313</t>
  </si>
  <si>
    <t>Police Corporal</t>
  </si>
  <si>
    <t>P15</t>
  </si>
  <si>
    <t>7315</t>
  </si>
  <si>
    <t>Police Crime Analyst</t>
  </si>
  <si>
    <t>7316</t>
  </si>
  <si>
    <t>Police Crime Analyst Senior</t>
  </si>
  <si>
    <t>7373</t>
  </si>
  <si>
    <t>Police Fleet and Facilities Coordinator</t>
  </si>
  <si>
    <t>7375</t>
  </si>
  <si>
    <t>Police Grants Coordinator</t>
  </si>
  <si>
    <t>7317</t>
  </si>
  <si>
    <t>Police Lieutenant</t>
  </si>
  <si>
    <t>P5</t>
  </si>
  <si>
    <t>7321</t>
  </si>
  <si>
    <t>Police Officer</t>
  </si>
  <si>
    <t>P14</t>
  </si>
  <si>
    <t>7323</t>
  </si>
  <si>
    <t>Police Officer Non-Certified</t>
  </si>
  <si>
    <t>P12</t>
  </si>
  <si>
    <t>1212</t>
  </si>
  <si>
    <t>7365</t>
  </si>
  <si>
    <t>Police Planner</t>
  </si>
  <si>
    <t>7367</t>
  </si>
  <si>
    <t>Police Planner Senior</t>
  </si>
  <si>
    <t>7329</t>
  </si>
  <si>
    <t>Police Property and Evidence Specialist</t>
  </si>
  <si>
    <t>7330</t>
  </si>
  <si>
    <t>Police Property and Evidence Supervisor</t>
  </si>
  <si>
    <t>7327</t>
  </si>
  <si>
    <t>Police Property Specialist</t>
  </si>
  <si>
    <t>7379</t>
  </si>
  <si>
    <t>Police Public Information Officer</t>
  </si>
  <si>
    <t>1121</t>
  </si>
  <si>
    <t>Police Records Shift Supervisor</t>
  </si>
  <si>
    <t>1119</t>
  </si>
  <si>
    <t>Police Records Supervisor</t>
  </si>
  <si>
    <t>1123</t>
  </si>
  <si>
    <t>Police Records Technician</t>
  </si>
  <si>
    <t>7331</t>
  </si>
  <si>
    <t>Police Sergeant</t>
  </si>
  <si>
    <t>P16</t>
  </si>
  <si>
    <t>7335</t>
  </si>
  <si>
    <t>7337</t>
  </si>
  <si>
    <t>7339</t>
  </si>
  <si>
    <t>7377</t>
  </si>
  <si>
    <t>Police Towing Administrator</t>
  </si>
  <si>
    <t>1407</t>
  </si>
  <si>
    <t>Policy Oversight Administrator</t>
  </si>
  <si>
    <t>6310</t>
  </si>
  <si>
    <t>Power Plant Control Specialist</t>
  </si>
  <si>
    <t>6313</t>
  </si>
  <si>
    <t>Power Plant ICE Supervisor</t>
  </si>
  <si>
    <t>6314</t>
  </si>
  <si>
    <t>Power Plant ICE Technician</t>
  </si>
  <si>
    <t>6312</t>
  </si>
  <si>
    <t>Power Plant ICE Technician Apprentice</t>
  </si>
  <si>
    <t>6345</t>
  </si>
  <si>
    <t>Power Plant Journeyman Operator</t>
  </si>
  <si>
    <t>6325</t>
  </si>
  <si>
    <t>Power Plant Lab Supervisor</t>
  </si>
  <si>
    <t>6327</t>
  </si>
  <si>
    <t>Power Plant Lab Technician</t>
  </si>
  <si>
    <t>6329</t>
  </si>
  <si>
    <t>Power Plant Lab Technician Apprentice</t>
  </si>
  <si>
    <t>6331</t>
  </si>
  <si>
    <t>Power Plant Maintenance Supervisor</t>
  </si>
  <si>
    <t>6332</t>
  </si>
  <si>
    <t>6339</t>
  </si>
  <si>
    <t>Power Plant Mechanic Apprentice</t>
  </si>
  <si>
    <t>6337</t>
  </si>
  <si>
    <t>Power Plant Mechanic Journey Level</t>
  </si>
  <si>
    <t>6343</t>
  </si>
  <si>
    <t>Power Plant Operator Apprentice</t>
  </si>
  <si>
    <t>6349</t>
  </si>
  <si>
    <t>Power Plant Shift Supervisor</t>
  </si>
  <si>
    <t>6351</t>
  </si>
  <si>
    <t>Power Plant Trainee</t>
  </si>
  <si>
    <t>6354</t>
  </si>
  <si>
    <t>Power Systems Application Engineer</t>
  </si>
  <si>
    <t>6163</t>
  </si>
  <si>
    <t>Power Systems Control Specialist</t>
  </si>
  <si>
    <t>6165</t>
  </si>
  <si>
    <t>Power Systems Control Specialist Apprentice</t>
  </si>
  <si>
    <t>6167</t>
  </si>
  <si>
    <t>Power Systems Control Specialist Senior</t>
  </si>
  <si>
    <t>6172</t>
  </si>
  <si>
    <t>Power Systems Coordinator I</t>
  </si>
  <si>
    <t>PTTP7</t>
  </si>
  <si>
    <t>6173</t>
  </si>
  <si>
    <t>Power Systems Coordinator II</t>
  </si>
  <si>
    <t>6178</t>
  </si>
  <si>
    <t>Power Systems Operations Lead</t>
  </si>
  <si>
    <t>6174</t>
  </si>
  <si>
    <t>Power Systems Operations Manager</t>
  </si>
  <si>
    <t>8030</t>
  </si>
  <si>
    <t>PRCA Supervisor</t>
  </si>
  <si>
    <t>6069</t>
  </si>
  <si>
    <t>Principal Engineer</t>
  </si>
  <si>
    <t>6073</t>
  </si>
  <si>
    <t>Principal Engineer and Utility Designer</t>
  </si>
  <si>
    <t>6357</t>
  </si>
  <si>
    <t>6361</t>
  </si>
  <si>
    <t>Process Plant Supervisor</t>
  </si>
  <si>
    <t>3111</t>
  </si>
  <si>
    <t>3121</t>
  </si>
  <si>
    <t>Procurement Specialist I</t>
  </si>
  <si>
    <t>3123</t>
  </si>
  <si>
    <t>Procurement Specialist II</t>
  </si>
  <si>
    <t>3125</t>
  </si>
  <si>
    <t>Procurement Specialist III</t>
  </si>
  <si>
    <t>6350</t>
  </si>
  <si>
    <t>Production Leader</t>
  </si>
  <si>
    <t>6344</t>
  </si>
  <si>
    <t>Production Manager I</t>
  </si>
  <si>
    <t>6341</t>
  </si>
  <si>
    <t>Production Manager II</t>
  </si>
  <si>
    <t>6340</t>
  </si>
  <si>
    <t>Production Manager III</t>
  </si>
  <si>
    <t>6316</t>
  </si>
  <si>
    <t>Production Technician</t>
  </si>
  <si>
    <t>3071</t>
  </si>
  <si>
    <t>Program Assistant</t>
  </si>
  <si>
    <t>2210</t>
  </si>
  <si>
    <t>2207</t>
  </si>
  <si>
    <t>Program Coordinator</t>
  </si>
  <si>
    <t>6041</t>
  </si>
  <si>
    <t>Project Engineer</t>
  </si>
  <si>
    <t>4011</t>
  </si>
  <si>
    <t>Project Leader for IT</t>
  </si>
  <si>
    <t>2215</t>
  </si>
  <si>
    <t>Project Manager for Wild Spaces Public Places</t>
  </si>
  <si>
    <t>6083</t>
  </si>
  <si>
    <t>Project Systems Analyst</t>
  </si>
  <si>
    <t>6085</t>
  </si>
  <si>
    <t>Project Systems Analyst Senior</t>
  </si>
  <si>
    <t>3213</t>
  </si>
  <si>
    <t>Property Control Specialist</t>
  </si>
  <si>
    <t>3214</t>
  </si>
  <si>
    <t>Property Control Specialist Senior</t>
  </si>
  <si>
    <t>1424</t>
  </si>
  <si>
    <t>Rates Analyst</t>
  </si>
  <si>
    <t>1408</t>
  </si>
  <si>
    <t>Records Management Coordinator</t>
  </si>
  <si>
    <t>1500</t>
  </si>
  <si>
    <t>Records Manager</t>
  </si>
  <si>
    <t>8009</t>
  </si>
  <si>
    <t>Recreation Aide I</t>
  </si>
  <si>
    <t>8011</t>
  </si>
  <si>
    <t>Recreation Aide II</t>
  </si>
  <si>
    <t>8019</t>
  </si>
  <si>
    <t>Recreation Assistant</t>
  </si>
  <si>
    <t>8012</t>
  </si>
  <si>
    <t>Recreation Leader</t>
  </si>
  <si>
    <t>8013</t>
  </si>
  <si>
    <t>Recreation Manager</t>
  </si>
  <si>
    <t>8015</t>
  </si>
  <si>
    <t>Recreation Supervisor</t>
  </si>
  <si>
    <t>3228</t>
  </si>
  <si>
    <t>Recycling Program Coordinator</t>
  </si>
  <si>
    <t>6084</t>
  </si>
  <si>
    <t>Regulatory Compliance Analyst</t>
  </si>
  <si>
    <t>6082</t>
  </si>
  <si>
    <t xml:space="preserve">Regulatory Compliance Analyst, Sr. </t>
  </si>
  <si>
    <t>9007</t>
  </si>
  <si>
    <t>Rehabilitation Specialist I</t>
  </si>
  <si>
    <t>9009</t>
  </si>
  <si>
    <t>Rehabilitation Specialist II</t>
  </si>
  <si>
    <t>7357</t>
  </si>
  <si>
    <t>Reichert House Youth Program After School Teacher</t>
  </si>
  <si>
    <t>7351</t>
  </si>
  <si>
    <t>Reichert House Youth Program Manager</t>
  </si>
  <si>
    <t>6175</t>
  </si>
  <si>
    <t>Relay Technician</t>
  </si>
  <si>
    <t>6177</t>
  </si>
  <si>
    <t>Relay Technician Apprentice</t>
  </si>
  <si>
    <t>6179</t>
  </si>
  <si>
    <t>Relay Technician Lead</t>
  </si>
  <si>
    <t>2103</t>
  </si>
  <si>
    <t>Residential Efficiency Program Coordinator I</t>
  </si>
  <si>
    <t>2105</t>
  </si>
  <si>
    <t>Residential Efficiency Program Coordinator II</t>
  </si>
  <si>
    <t>2107</t>
  </si>
  <si>
    <t>Residential Efficiency Program Coordinator III</t>
  </si>
  <si>
    <t>7104</t>
  </si>
  <si>
    <t>Residential Rental Housing Coordinator</t>
  </si>
  <si>
    <t>3226</t>
  </si>
  <si>
    <t>Resource Recovery Program Coordinator</t>
  </si>
  <si>
    <t>3097</t>
  </si>
  <si>
    <t>Revenue Assurance Supervisor for Utilities</t>
  </si>
  <si>
    <t>3037</t>
  </si>
  <si>
    <t>Revenue Protection Investigator</t>
  </si>
  <si>
    <t>3077</t>
  </si>
  <si>
    <t>Revenue Recovery and Contract Specialist</t>
  </si>
  <si>
    <t>5030</t>
  </si>
  <si>
    <t>Right of Way Crew Leader for Public Works</t>
  </si>
  <si>
    <t>1309</t>
  </si>
  <si>
    <t>Safety Specialist</t>
  </si>
  <si>
    <t>1310</t>
  </si>
  <si>
    <t>Safety Specialist for Utilities</t>
  </si>
  <si>
    <t>6203</t>
  </si>
  <si>
    <t>SCADA Systems Database Analyst</t>
  </si>
  <si>
    <t>7341</t>
  </si>
  <si>
    <t>School Crossing Guard</t>
  </si>
  <si>
    <t>4084</t>
  </si>
  <si>
    <t>4085</t>
  </si>
  <si>
    <t>4087</t>
  </si>
  <si>
    <t>4086</t>
  </si>
  <si>
    <t>7401</t>
  </si>
  <si>
    <t>Security Coordinator for Utilities</t>
  </si>
  <si>
    <t>1090</t>
  </si>
  <si>
    <t>Service Design Program Manager</t>
  </si>
  <si>
    <t>4027</t>
  </si>
  <si>
    <t>Service Desk Analyst for IT</t>
  </si>
  <si>
    <t>4032</t>
  </si>
  <si>
    <t>Service Desk Manager for IT</t>
  </si>
  <si>
    <t>4025</t>
  </si>
  <si>
    <t>Service Desk Specialist for IT</t>
  </si>
  <si>
    <t>4023</t>
  </si>
  <si>
    <t>Service Desk Technician for IT</t>
  </si>
  <si>
    <t>2573</t>
  </si>
  <si>
    <t>Service Operator</t>
  </si>
  <si>
    <t>4048</t>
  </si>
  <si>
    <t>Service Portfolio Manager for IT</t>
  </si>
  <si>
    <t>5033</t>
  </si>
  <si>
    <t>Small Equipment Fabrication and Maintenance Mechanic</t>
  </si>
  <si>
    <t>1036</t>
  </si>
  <si>
    <t>Small, Minority &amp; Veteran Bus Procurement Program Coordinator</t>
  </si>
  <si>
    <t>4311</t>
  </si>
  <si>
    <t>Smart City Coordinator</t>
  </si>
  <si>
    <t>4088</t>
  </si>
  <si>
    <t>Software Architect for IT</t>
  </si>
  <si>
    <t>4089</t>
  </si>
  <si>
    <t>Software Architect Senior for IT</t>
  </si>
  <si>
    <t>2115</t>
  </si>
  <si>
    <t>Solid Waste Collection Inspector</t>
  </si>
  <si>
    <t>2118</t>
  </si>
  <si>
    <t>Solid Waste Field Operations Supervisor</t>
  </si>
  <si>
    <t>Solid Waste Manager</t>
  </si>
  <si>
    <t>4091</t>
  </si>
  <si>
    <t>Solution Architect for IT</t>
  </si>
  <si>
    <t>8109</t>
  </si>
  <si>
    <t>Special Events and Assignments Coordinator</t>
  </si>
  <si>
    <t>1145</t>
  </si>
  <si>
    <t>Staff Assistant</t>
  </si>
  <si>
    <t>3033</t>
  </si>
  <si>
    <t>Staff Auditor</t>
  </si>
  <si>
    <t>1147</t>
  </si>
  <si>
    <t>Staff Specialist</t>
  </si>
  <si>
    <t>1148</t>
  </si>
  <si>
    <t>Staff Specialist for RTS</t>
  </si>
  <si>
    <t>3215</t>
  </si>
  <si>
    <t>Storekeeper I</t>
  </si>
  <si>
    <t>3217</t>
  </si>
  <si>
    <t>Storekeeper II</t>
  </si>
  <si>
    <t>2005</t>
  </si>
  <si>
    <t>2405</t>
  </si>
  <si>
    <t>Strategic Customer Experience Manager</t>
  </si>
  <si>
    <t>3303</t>
  </si>
  <si>
    <t>Strategic Planner</t>
  </si>
  <si>
    <t>1070</t>
  </si>
  <si>
    <t>Strategic Planner Senior</t>
  </si>
  <si>
    <t>1068</t>
  </si>
  <si>
    <t>Strategic Planning Manager</t>
  </si>
  <si>
    <t>6181</t>
  </si>
  <si>
    <t>Street Light Worker</t>
  </si>
  <si>
    <t>5032</t>
  </si>
  <si>
    <t>Street Sweeper Crew Leader for Public Works</t>
  </si>
  <si>
    <t>5036</t>
  </si>
  <si>
    <t>Street Sweeper Operator</t>
  </si>
  <si>
    <t>6183</t>
  </si>
  <si>
    <t>Substation and Relay Manager</t>
  </si>
  <si>
    <t>6187</t>
  </si>
  <si>
    <t>Substation Electrician</t>
  </si>
  <si>
    <t>6189</t>
  </si>
  <si>
    <t>Substation Electrician Apprentice</t>
  </si>
  <si>
    <t>6190</t>
  </si>
  <si>
    <t>Substation Electrician Lead</t>
  </si>
  <si>
    <t>6182</t>
  </si>
  <si>
    <t>Substation Operations Supervisor</t>
  </si>
  <si>
    <t>6071</t>
  </si>
  <si>
    <t>Supervising Engineer and Project Team Leader</t>
  </si>
  <si>
    <t>6075</t>
  </si>
  <si>
    <t>Supervising Engineer and Utility Designer</t>
  </si>
  <si>
    <t>4040</t>
  </si>
  <si>
    <t>Supervisor for IT</t>
  </si>
  <si>
    <t>3221</t>
  </si>
  <si>
    <t>Supply and Equipment Control Specialist</t>
  </si>
  <si>
    <t>3225</t>
  </si>
  <si>
    <t>Supply Chain Manager</t>
  </si>
  <si>
    <t>3224</t>
  </si>
  <si>
    <t>Supply Chain Specialist</t>
  </si>
  <si>
    <t>4028</t>
  </si>
  <si>
    <t>Support Supervisor for IT</t>
  </si>
  <si>
    <t>6043</t>
  </si>
  <si>
    <t>Survey Party Chief</t>
  </si>
  <si>
    <t>6045</t>
  </si>
  <si>
    <t>Survey Technician I</t>
  </si>
  <si>
    <t>6047</t>
  </si>
  <si>
    <t>Survey Technician II</t>
  </si>
  <si>
    <t>6049</t>
  </si>
  <si>
    <t>Surveyor</t>
  </si>
  <si>
    <t>2009</t>
  </si>
  <si>
    <t>6168</t>
  </si>
  <si>
    <t>System Operation Safety and Training Facilitator</t>
  </si>
  <si>
    <t>6180</t>
  </si>
  <si>
    <t>System Protection and Control Supervisor</t>
  </si>
  <si>
    <t>6127</t>
  </si>
  <si>
    <t>Systems Control Manager</t>
  </si>
  <si>
    <t>6176</t>
  </si>
  <si>
    <t>Systems Operations Manager</t>
  </si>
  <si>
    <t>6171</t>
  </si>
  <si>
    <t>Systems Operator II</t>
  </si>
  <si>
    <t>1062</t>
  </si>
  <si>
    <t>Systems Planning Director</t>
  </si>
  <si>
    <t>1224</t>
  </si>
  <si>
    <t>Talent Acquisition Representative</t>
  </si>
  <si>
    <t>1232</t>
  </si>
  <si>
    <t>Talent Acquisition Specialist</t>
  </si>
  <si>
    <t>2546</t>
  </si>
  <si>
    <t>Technical Support Specialist I</t>
  </si>
  <si>
    <t>2548</t>
  </si>
  <si>
    <t>Technical Support Specialist II</t>
  </si>
  <si>
    <t>2550</t>
  </si>
  <si>
    <t>Technical Support Specialist III</t>
  </si>
  <si>
    <t>2552</t>
  </si>
  <si>
    <t>Technical Support Specialist Senior</t>
  </si>
  <si>
    <t>4068</t>
  </si>
  <si>
    <t>Technical Systems Analyst I</t>
  </si>
  <si>
    <t>4070</t>
  </si>
  <si>
    <t>Technical Systems Analyst II</t>
  </si>
  <si>
    <t>4072</t>
  </si>
  <si>
    <t>Technical Systems Analyst Senior</t>
  </si>
  <si>
    <t>4074</t>
  </si>
  <si>
    <t>Technical Systems Coordinator</t>
  </si>
  <si>
    <t>4043</t>
  </si>
  <si>
    <t>Telecommunications Specialist I</t>
  </si>
  <si>
    <t>4045</t>
  </si>
  <si>
    <t>Telecommunications Specialist II</t>
  </si>
  <si>
    <t>4046</t>
  </si>
  <si>
    <t>Telecommunications Specialist Lead</t>
  </si>
  <si>
    <t>4047</t>
  </si>
  <si>
    <t>Telecommunications Supervisor</t>
  </si>
  <si>
    <t>7205</t>
  </si>
  <si>
    <t>TelServ Operator</t>
  </si>
  <si>
    <t>9732</t>
  </si>
  <si>
    <t>Traffic Management System Specialist I</t>
  </si>
  <si>
    <t>9735</t>
  </si>
  <si>
    <t>Traffic Management System Specialist II</t>
  </si>
  <si>
    <t>9730</t>
  </si>
  <si>
    <t>Traffic Management System Supervisor</t>
  </si>
  <si>
    <t>1063</t>
  </si>
  <si>
    <t>Traffic Operations Manager</t>
  </si>
  <si>
    <t>9731</t>
  </si>
  <si>
    <t>Traffic Operations Supervisor</t>
  </si>
  <si>
    <t>9715</t>
  </si>
  <si>
    <t>Traffic Signal Technician I</t>
  </si>
  <si>
    <t>9717</t>
  </si>
  <si>
    <t>Traffic Signal Technician II</t>
  </si>
  <si>
    <t>9718</t>
  </si>
  <si>
    <t>Traffic Signal Technician III</t>
  </si>
  <si>
    <t>9723</t>
  </si>
  <si>
    <t>Traffic Signal Technician Lead</t>
  </si>
  <si>
    <t>1223</t>
  </si>
  <si>
    <t>Training Technician</t>
  </si>
  <si>
    <t>9525</t>
  </si>
  <si>
    <t>Transit Asset Management Analyst</t>
  </si>
  <si>
    <t>9523</t>
  </si>
  <si>
    <t>Transit Community Services Specialist</t>
  </si>
  <si>
    <t>9521</t>
  </si>
  <si>
    <t>5018</t>
  </si>
  <si>
    <t>Transit Facilities Supervisor</t>
  </si>
  <si>
    <t>9513</t>
  </si>
  <si>
    <t>Transit Fleet Supervisor</t>
  </si>
  <si>
    <t>9530</t>
  </si>
  <si>
    <t>Transit Grants Program Specialist</t>
  </si>
  <si>
    <t>9503</t>
  </si>
  <si>
    <t>Transit Marketing and Communications Assistant</t>
  </si>
  <si>
    <t>9506</t>
  </si>
  <si>
    <t>Transit Marketing and Communications Specialist</t>
  </si>
  <si>
    <t>9508</t>
  </si>
  <si>
    <t>Transit Operations Manager</t>
  </si>
  <si>
    <t>9511</t>
  </si>
  <si>
    <t>Transit Operations Supervisor</t>
  </si>
  <si>
    <t>9501</t>
  </si>
  <si>
    <t>Transit Operator</t>
  </si>
  <si>
    <t>6ATU</t>
  </si>
  <si>
    <t>9507</t>
  </si>
  <si>
    <t>Transit Operator Trainee</t>
  </si>
  <si>
    <t>5ATU</t>
  </si>
  <si>
    <t>9510</t>
  </si>
  <si>
    <t>Transit Planner</t>
  </si>
  <si>
    <t>9518</t>
  </si>
  <si>
    <t>Transit Planner Senior</t>
  </si>
  <si>
    <t>9515</t>
  </si>
  <si>
    <t>Transit Planning Assistant</t>
  </si>
  <si>
    <t>9516</t>
  </si>
  <si>
    <t>Transit Planning Manager</t>
  </si>
  <si>
    <t>2208</t>
  </si>
  <si>
    <t>Transit Program Coordinator</t>
  </si>
  <si>
    <t>9519</t>
  </si>
  <si>
    <t>Transit Safety and Security Officer</t>
  </si>
  <si>
    <t>9517</t>
  </si>
  <si>
    <t>Transit Scheduler</t>
  </si>
  <si>
    <t>9514</t>
  </si>
  <si>
    <t>Transit Training Specialist</t>
  </si>
  <si>
    <t>9520</t>
  </si>
  <si>
    <t>Transit Training Technician</t>
  </si>
  <si>
    <t>9623</t>
  </si>
  <si>
    <t>Transit Vehicle Collision Repair Technician</t>
  </si>
  <si>
    <t>3079</t>
  </si>
  <si>
    <t>5071</t>
  </si>
  <si>
    <t>Tree Surgeon I</t>
  </si>
  <si>
    <t>5073</t>
  </si>
  <si>
    <t>Tree Surgeon II</t>
  </si>
  <si>
    <t>5075</t>
  </si>
  <si>
    <t>Tree Surgeon III</t>
  </si>
  <si>
    <t>7224</t>
  </si>
  <si>
    <t>TSP Network Services Administrator</t>
  </si>
  <si>
    <t>7228</t>
  </si>
  <si>
    <t>TSP Network Services Administrator Lead</t>
  </si>
  <si>
    <t>7226</t>
  </si>
  <si>
    <t>TSP Network Services Administrator Senior</t>
  </si>
  <si>
    <t>6142</t>
  </si>
  <si>
    <t>Urban Forestry Inspector</t>
  </si>
  <si>
    <t>6099</t>
  </si>
  <si>
    <t>Utilities Location Technician Apprentice</t>
  </si>
  <si>
    <t>6156</t>
  </si>
  <si>
    <t>6079</t>
  </si>
  <si>
    <t>Utility Project and Team Leader I</t>
  </si>
  <si>
    <t>6078</t>
  </si>
  <si>
    <t>Utility Project and Team Leader II</t>
  </si>
  <si>
    <t>6077</t>
  </si>
  <si>
    <t>Utility Project and Team Leader III</t>
  </si>
  <si>
    <t>6160</t>
  </si>
  <si>
    <t>6334</t>
  </si>
  <si>
    <t>6057</t>
  </si>
  <si>
    <t>Utility Services Supervisor</t>
  </si>
  <si>
    <t>6050</t>
  </si>
  <si>
    <t>Utility Standards Specialist</t>
  </si>
  <si>
    <t>9625</t>
  </si>
  <si>
    <t>Vehicle Service Attendant</t>
  </si>
  <si>
    <t>9627</t>
  </si>
  <si>
    <t>Vehicle Service Attendant for RTS</t>
  </si>
  <si>
    <t>7340</t>
  </si>
  <si>
    <t>Violence Interrupter</t>
  </si>
  <si>
    <t>3227</t>
  </si>
  <si>
    <t>Warehouse Supervisor</t>
  </si>
  <si>
    <t>2543</t>
  </si>
  <si>
    <t>Wastewater Crew Leader</t>
  </si>
  <si>
    <t>2559</t>
  </si>
  <si>
    <t>Wastewater ICE Technician</t>
  </si>
  <si>
    <t>2567</t>
  </si>
  <si>
    <t>Wastewater Lab Technician Senior</t>
  </si>
  <si>
    <t>2506</t>
  </si>
  <si>
    <t>Wastewater Maintenance Mechanic</t>
  </si>
  <si>
    <t>2505</t>
  </si>
  <si>
    <t>Wastewater Maintenance Mechanic Apprentice</t>
  </si>
  <si>
    <t>2504</t>
  </si>
  <si>
    <t>Wastewater Maintenance Mechanic Trainee</t>
  </si>
  <si>
    <t>2515</t>
  </si>
  <si>
    <t>Wastewater Plant Operator III</t>
  </si>
  <si>
    <t>2538</t>
  </si>
  <si>
    <t>Water Plant Operator Mechanic</t>
  </si>
  <si>
    <t>2534</t>
  </si>
  <si>
    <t>Water Plant Operator Mechanic Apprentice</t>
  </si>
  <si>
    <t>2539</t>
  </si>
  <si>
    <t>Water Plant Operator Mechanic Trainee</t>
  </si>
  <si>
    <t>2568</t>
  </si>
  <si>
    <t>Water Reclamation Laboratory Technician</t>
  </si>
  <si>
    <t>2520</t>
  </si>
  <si>
    <t>Water Reclamation Plant Operator</t>
  </si>
  <si>
    <t>2519</t>
  </si>
  <si>
    <t>Water Reclamation Plant Operator Apprentice</t>
  </si>
  <si>
    <t>2518</t>
  </si>
  <si>
    <t>Water Reclamation Plant Operator Trainee</t>
  </si>
  <si>
    <t>4022</t>
  </si>
  <si>
    <t>Web Applications Developer Senior for IT</t>
  </si>
  <si>
    <t>1319</t>
  </si>
  <si>
    <t>Wellness Assistant</t>
  </si>
  <si>
    <t>1321</t>
  </si>
  <si>
    <t>Wellness Coordinator</t>
  </si>
  <si>
    <t>6012</t>
  </si>
  <si>
    <t>Work and Resource Management Manager</t>
  </si>
  <si>
    <t>4020</t>
  </si>
  <si>
    <t>Work Management Coordinator for GRUCom</t>
  </si>
  <si>
    <t>1307</t>
  </si>
  <si>
    <t>Worker Compensation and Loss Control Manager</t>
  </si>
  <si>
    <t>2509</t>
  </si>
  <si>
    <t>WWW Facilities Operations and Maintenance Manager</t>
  </si>
  <si>
    <t>2555</t>
  </si>
  <si>
    <t>WWW ICE Technician Apprentice</t>
  </si>
  <si>
    <t>2561</t>
  </si>
  <si>
    <t>WWW Laboratory Supervisor</t>
  </si>
  <si>
    <t>1011</t>
  </si>
  <si>
    <t>WWW Officer</t>
  </si>
  <si>
    <t>2596</t>
  </si>
  <si>
    <t>WWW Planning Scheduler Analyst</t>
  </si>
  <si>
    <t>2581</t>
  </si>
  <si>
    <t>2593</t>
  </si>
  <si>
    <t>WWW Training Coordinator</t>
  </si>
  <si>
    <t>8020</t>
  </si>
  <si>
    <t>Youth Services Manager</t>
  </si>
  <si>
    <t>2114</t>
  </si>
  <si>
    <t>Zero Waste Specialist</t>
  </si>
  <si>
    <t>Exempt/ Non-Exempt</t>
  </si>
  <si>
    <t>HQ1 Min</t>
  </si>
  <si>
    <t>HQ1 Max</t>
  </si>
  <si>
    <t>HQ2 Min</t>
  </si>
  <si>
    <t>HQ2 Max2</t>
  </si>
  <si>
    <t>HQ3 Min</t>
  </si>
  <si>
    <t>HQ3 Max</t>
  </si>
  <si>
    <t>HQ4 Min</t>
  </si>
  <si>
    <t>HQ4 Max</t>
  </si>
  <si>
    <t>AQ1 Min</t>
  </si>
  <si>
    <t>AQ1 Max</t>
  </si>
  <si>
    <t>AQ2 Min</t>
  </si>
  <si>
    <t>AQ2 Max</t>
  </si>
  <si>
    <t>AQ3 Min</t>
  </si>
  <si>
    <t>AQ3 Max</t>
  </si>
  <si>
    <t>AQ4 Min</t>
  </si>
  <si>
    <t>AQ4 Max</t>
  </si>
  <si>
    <t>Max (H)</t>
  </si>
  <si>
    <t>Step Amount (H)</t>
  </si>
  <si>
    <t>Step Amount (A)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</si>
  <si>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</si>
  <si>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</si>
  <si>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</si>
  <si>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</si>
  <si>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</si>
  <si>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</si>
  <si>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</si>
  <si>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</si>
  <si>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</si>
  <si>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</si>
  <si>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</si>
  <si>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</si>
  <si>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</si>
  <si>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</si>
  <si>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Start</t>
  </si>
  <si>
    <t>3076</t>
  </si>
  <si>
    <t>Treasury Analyst, Lead</t>
  </si>
  <si>
    <t>7030</t>
  </si>
  <si>
    <t>Fire Records Technician</t>
  </si>
  <si>
    <t>2135</t>
  </si>
  <si>
    <t>Communications Manager</t>
  </si>
  <si>
    <t>9601</t>
  </si>
  <si>
    <t>Fleet Maintenance Manager</t>
  </si>
  <si>
    <t>Step 15</t>
  </si>
  <si>
    <t>Pay Grade P5</t>
  </si>
  <si>
    <t>3064</t>
  </si>
  <si>
    <t>Grants Administrator</t>
  </si>
  <si>
    <t>1320</t>
  </si>
  <si>
    <t>Mid-Level Practitioner</t>
  </si>
  <si>
    <t>8010</t>
  </si>
  <si>
    <t>Socioemotional Development Supervisor</t>
  </si>
  <si>
    <t>Transit Customer Service Supervisor</t>
  </si>
  <si>
    <t>1322</t>
  </si>
  <si>
    <t>6060</t>
  </si>
  <si>
    <t>Director of Energy Measurement and Field Operations</t>
  </si>
  <si>
    <t>6124</t>
  </si>
  <si>
    <t>2508</t>
  </si>
  <si>
    <t>Water/Wastewater Apprentice</t>
  </si>
  <si>
    <t>4016</t>
  </si>
  <si>
    <t>IT Security Manager</t>
  </si>
  <si>
    <t>4012</t>
  </si>
  <si>
    <t>IT Contract Compliance Manager</t>
  </si>
  <si>
    <t>3006</t>
  </si>
  <si>
    <t>3068</t>
  </si>
  <si>
    <t>Financial Systems Analyst</t>
  </si>
  <si>
    <t>Financial Systems Analyst Lead</t>
  </si>
  <si>
    <t>Financial Systems Analyst Senior</t>
  </si>
  <si>
    <t>Controller, Utilities</t>
  </si>
  <si>
    <t>Treasury Manager, Utilities</t>
  </si>
  <si>
    <t>Pay       Grade</t>
  </si>
  <si>
    <t>Safety Specialist, Sr.</t>
  </si>
  <si>
    <t>Program Coordinator for Parks, Recreation and Cultural Affairs</t>
  </si>
  <si>
    <t>Director of Water Distribution and Wastewater Collection Systems</t>
  </si>
  <si>
    <t>Financial Accounting Manager, Utilities</t>
  </si>
  <si>
    <t>Energy Delivery Trans and Distribution Support Supervisor</t>
  </si>
  <si>
    <t>Facilities Technician for Utilities</t>
  </si>
  <si>
    <t>Utility Safety and Training Facilitator</t>
  </si>
  <si>
    <t>IT Manager, Infrastructure and Administration</t>
  </si>
  <si>
    <t>IT Manager, Applications Development</t>
  </si>
  <si>
    <t>7039</t>
  </si>
  <si>
    <t>7040</t>
  </si>
  <si>
    <t>Community Resource Paramedicine Responder I</t>
  </si>
  <si>
    <t>Community Resource Paramedicine Responder II</t>
  </si>
  <si>
    <t>9013</t>
  </si>
  <si>
    <t>1246</t>
  </si>
  <si>
    <t>Talent Strategy Manager</t>
  </si>
  <si>
    <t>1101</t>
  </si>
  <si>
    <t>Special Advisor to the City Manager</t>
  </si>
  <si>
    <t>6145</t>
  </si>
  <si>
    <t>AMI Meter Technician</t>
  </si>
  <si>
    <t>6150</t>
  </si>
  <si>
    <t>AMI Coordinator</t>
  </si>
  <si>
    <t>6152</t>
  </si>
  <si>
    <t>AMI Operations Manager</t>
  </si>
  <si>
    <t>6144</t>
  </si>
  <si>
    <t>AMI MDM Coordinator</t>
  </si>
  <si>
    <t>6143</t>
  </si>
  <si>
    <t>AMI Network Technician</t>
  </si>
  <si>
    <t>Utilities Field Service Manager</t>
  </si>
  <si>
    <t>6140</t>
  </si>
  <si>
    <t>AMI Technology Coordinator</t>
  </si>
  <si>
    <t xml:space="preserve">MAPS 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</si>
  <si>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</si>
  <si>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</si>
  <si>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</si>
  <si>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</si>
  <si>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</si>
  <si>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</si>
  <si>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</si>
  <si>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</si>
  <si>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</si>
  <si>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Revenue and Receivables Specialist Senior</t>
  </si>
  <si>
    <t>Revenue and Receivables Specialist II</t>
  </si>
  <si>
    <t>Revenue and Receivables Specialist I</t>
  </si>
  <si>
    <t>Payroll and Payables Specialist I</t>
  </si>
  <si>
    <t>Payroll and Payables Specialist II</t>
  </si>
  <si>
    <t>Payroll and Payables Specialist Senior</t>
  </si>
  <si>
    <t>Revenue and Receivables Supervisor</t>
  </si>
  <si>
    <t>Revenue and Receivables Field Collector</t>
  </si>
  <si>
    <t>Revenue and Receivables Analyst</t>
  </si>
  <si>
    <t>Customer Solutions Manager</t>
  </si>
  <si>
    <t>Power Planning and Contracts Manager</t>
  </si>
  <si>
    <t>1213</t>
  </si>
  <si>
    <t>Compensation Specialist</t>
  </si>
  <si>
    <t>Utility Emergency Manager</t>
  </si>
  <si>
    <t>2528</t>
  </si>
  <si>
    <t>Water/Wastewater Treatment Plant Manager</t>
  </si>
  <si>
    <t>Water/Wastewater Supervisor</t>
  </si>
  <si>
    <t>2530</t>
  </si>
  <si>
    <t>Water ReclamationsOperator Mechanic</t>
  </si>
  <si>
    <t>2532</t>
  </si>
  <si>
    <t>Water/Wastewater Treatment Plant Supervisor</t>
  </si>
  <si>
    <t>3501</t>
  </si>
  <si>
    <t>Gun Violence Intervention Program Manager</t>
  </si>
  <si>
    <t>2120</t>
  </si>
  <si>
    <t>Telecommunications Officer</t>
  </si>
  <si>
    <t>Electric Systems Operations Coordinator - Electric Crews</t>
  </si>
  <si>
    <t>6120</t>
  </si>
  <si>
    <t>Electric Systems Operations Coordinator - Vegetation Crews</t>
  </si>
  <si>
    <t>3110</t>
  </si>
  <si>
    <t>Contract Specialist</t>
  </si>
  <si>
    <t>17CT</t>
  </si>
  <si>
    <t>Purchasing and Contracts Manager</t>
  </si>
  <si>
    <t>Accounts Payable Specialist I</t>
  </si>
  <si>
    <t>Accounts Payable Specialist II</t>
  </si>
  <si>
    <t>Accounts Payable Specialist Senior</t>
  </si>
  <si>
    <t>2985</t>
  </si>
  <si>
    <t>2986</t>
  </si>
  <si>
    <t>2987</t>
  </si>
  <si>
    <t>Network Infrastructure Designer Supervisor</t>
  </si>
  <si>
    <t>Grounds Technician I</t>
  </si>
  <si>
    <t>Grounds Technician II</t>
  </si>
  <si>
    <t>Grounds Technician III</t>
  </si>
  <si>
    <t>Grounds Technician IV</t>
  </si>
  <si>
    <t>Grounds Technician Senior II</t>
  </si>
  <si>
    <t>Grounds Technician Senior I</t>
  </si>
  <si>
    <t>4097</t>
  </si>
  <si>
    <t>Power Plant Heavy Equipment Operator</t>
  </si>
  <si>
    <t>Power Plant Heavy Equipment Operation Supervisor</t>
  </si>
  <si>
    <t>Last step may be adjusted for adherence to pay range max</t>
  </si>
  <si>
    <t>Pay Grade F5</t>
  </si>
  <si>
    <t>6086</t>
  </si>
  <si>
    <t>Director of Utilities Planning</t>
  </si>
  <si>
    <t>6092</t>
  </si>
  <si>
    <t>IT Manager, Project Management Office</t>
  </si>
  <si>
    <t>4036</t>
  </si>
  <si>
    <t>Office of Management and Budget Director</t>
  </si>
  <si>
    <t>1074</t>
  </si>
  <si>
    <t>Chief Sustainability and Resiliency Officer</t>
  </si>
  <si>
    <t>Assistant Director of Communications</t>
  </si>
  <si>
    <t>GIS and Operational Systems Specialist I</t>
  </si>
  <si>
    <t>GIS and Operational Systems Supervisor</t>
  </si>
  <si>
    <t>GIS and Operational Systems Specialist II</t>
  </si>
  <si>
    <t xml:space="preserve">GIS and Operational Systems Coordinator </t>
  </si>
  <si>
    <t>GIS and Operational Systems Technician</t>
  </si>
  <si>
    <t>9740</t>
  </si>
  <si>
    <t>Parking Maintenance Technician</t>
  </si>
  <si>
    <t>Director of Electric Transmission and Distribution Operations</t>
  </si>
  <si>
    <t>6130</t>
  </si>
  <si>
    <t>6010</t>
  </si>
  <si>
    <t>Director of Energy Delivery Engineering</t>
  </si>
  <si>
    <t>6194</t>
  </si>
  <si>
    <t>Distribution System Operator, Lead</t>
  </si>
  <si>
    <t>Electric Apparatus Technician, Lead</t>
  </si>
  <si>
    <t>Stormwater Services and PTTP Coordinator</t>
  </si>
  <si>
    <t>Police Major</t>
  </si>
  <si>
    <t>5204</t>
  </si>
  <si>
    <t>1150</t>
  </si>
  <si>
    <t>Assistant Director of Transportation - Fleet Operations</t>
  </si>
  <si>
    <t>Process Plant Operator</t>
  </si>
  <si>
    <t>Chief Resiliency Officer</t>
  </si>
  <si>
    <t>Department Marketing and Communications Supervisor</t>
  </si>
  <si>
    <t xml:space="preserve">Firefighter Non-Certified </t>
  </si>
  <si>
    <t>7023</t>
  </si>
  <si>
    <t>7021</t>
  </si>
  <si>
    <t>7005</t>
  </si>
  <si>
    <t xml:space="preserve">Firefighter Certified </t>
  </si>
  <si>
    <t xml:space="preserve">Fire Driver and Operator </t>
  </si>
  <si>
    <t>Fire Inspector</t>
  </si>
  <si>
    <t xml:space="preserve">Fire Lieutenant </t>
  </si>
  <si>
    <t xml:space="preserve">Fire Investigative Services Officer </t>
  </si>
  <si>
    <t xml:space="preserve">Fire Training Captain </t>
  </si>
  <si>
    <t xml:space="preserve">Fire Training Captain Hazmat </t>
  </si>
  <si>
    <t xml:space="preserve">Fire District Chief </t>
  </si>
  <si>
    <t>7027</t>
  </si>
  <si>
    <t>7009</t>
  </si>
  <si>
    <t xml:space="preserve">7008 </t>
  </si>
  <si>
    <t>7007</t>
  </si>
  <si>
    <t>7017</t>
  </si>
  <si>
    <t>7018</t>
  </si>
  <si>
    <t xml:space="preserve">7003 </t>
  </si>
  <si>
    <t>7003</t>
  </si>
  <si>
    <t xml:space="preserve">Fire Inspector </t>
  </si>
  <si>
    <t>6346</t>
  </si>
  <si>
    <t>Power Plant Operations Specialist</t>
  </si>
  <si>
    <t>6348</t>
  </si>
  <si>
    <t>Power Plant Analytical Chemistry Quality Manager</t>
  </si>
  <si>
    <t>3229</t>
  </si>
  <si>
    <t>Supply Chain Specialist II</t>
  </si>
  <si>
    <t>Supply Chain Specialist I</t>
  </si>
  <si>
    <t>3230</t>
  </si>
  <si>
    <t>5057</t>
  </si>
  <si>
    <t>Park Operations Supervisor</t>
  </si>
  <si>
    <t>4035</t>
  </si>
  <si>
    <t>IT Enterprise Project Lead, PMO</t>
  </si>
  <si>
    <t>Utilities Administrative Service Director</t>
  </si>
  <si>
    <t>CITY OF GAINESVILLE - FY25 PAY PLAN</t>
  </si>
  <si>
    <t>Environmental Permitting and Compliance Director</t>
  </si>
  <si>
    <t>7312</t>
  </si>
  <si>
    <t>Body Worn Camera Administrator</t>
  </si>
  <si>
    <t>1401</t>
  </si>
  <si>
    <t>City Clerk Executive Assistant</t>
  </si>
  <si>
    <t>1402</t>
  </si>
  <si>
    <t xml:space="preserve">Senior Internal Auditor </t>
  </si>
  <si>
    <t>4133</t>
  </si>
  <si>
    <t>Operations Assistant and Systems Analyst</t>
  </si>
  <si>
    <t>Technology Director</t>
  </si>
  <si>
    <t xml:space="preserve">Director of Community Health Initiatives </t>
  </si>
  <si>
    <t>Senior Internal Auditor</t>
  </si>
  <si>
    <t>7510</t>
  </si>
  <si>
    <t>Utilities Attorney</t>
  </si>
  <si>
    <t xml:space="preserve">Operations and Records Manager </t>
  </si>
  <si>
    <t xml:space="preserve">Technology Director </t>
  </si>
  <si>
    <t>Director of Community Health Initiatives</t>
  </si>
  <si>
    <t>Operations and Records Manager</t>
  </si>
  <si>
    <t>1218</t>
  </si>
  <si>
    <t>Classification and Compensation Manager</t>
  </si>
  <si>
    <t xml:space="preserve">Classification and Compensation Manager </t>
  </si>
  <si>
    <t>1231</t>
  </si>
  <si>
    <t>Employee and Labor Relations Manager</t>
  </si>
  <si>
    <t xml:space="preserve">Employee and Labor Relations Manager </t>
  </si>
  <si>
    <t>Equity Strategy Manager</t>
  </si>
  <si>
    <t>Equal Opportunity Executive Coordinator</t>
  </si>
  <si>
    <t>1013</t>
  </si>
  <si>
    <t>People Resource Business Partner</t>
  </si>
  <si>
    <t>6400</t>
  </si>
  <si>
    <t xml:space="preserve">Gas Operations Specialist </t>
  </si>
  <si>
    <t>Gas Operations Specialist</t>
  </si>
  <si>
    <t>3039</t>
  </si>
  <si>
    <t>Payroll Manager for Utilities</t>
  </si>
  <si>
    <t>3045</t>
  </si>
  <si>
    <t xml:space="preserve">Data Engineer for Analytics, Utilities </t>
  </si>
  <si>
    <t>3005</t>
  </si>
  <si>
    <t>Analytics Analyst, Sr.</t>
  </si>
  <si>
    <t>Housing Compliance Specialist and Advocate</t>
  </si>
  <si>
    <t>8110</t>
  </si>
  <si>
    <t>Finance Grants Program Specialist</t>
  </si>
  <si>
    <t>3301</t>
  </si>
  <si>
    <t>Budget Analyst Sr.</t>
  </si>
  <si>
    <t>3302</t>
  </si>
  <si>
    <t>Budget Analyst</t>
  </si>
  <si>
    <t>3001</t>
  </si>
  <si>
    <t>Director of Analytics, Reporting and Financial Systems</t>
  </si>
  <si>
    <t>3066</t>
  </si>
  <si>
    <t>Fiscal Projects Director</t>
  </si>
  <si>
    <t>6109</t>
  </si>
  <si>
    <t xml:space="preserve">Electric Services Technician </t>
  </si>
  <si>
    <t>Electric Services Technician</t>
  </si>
  <si>
    <t>Electric Transmission and Distribution Manager</t>
  </si>
  <si>
    <t>6133</t>
  </si>
  <si>
    <t>9012</t>
  </si>
  <si>
    <t>Housing and Community Development Director</t>
  </si>
  <si>
    <t>9728</t>
  </si>
  <si>
    <t>Traffic Signs and Markings Technician III</t>
  </si>
  <si>
    <t>Budget, Rates and Forecasting Manager for Utilities</t>
  </si>
  <si>
    <t>IT Security Administrator Lead</t>
  </si>
  <si>
    <t>Water Reclamations Operator Mechanic</t>
  </si>
  <si>
    <t>Golf Course Attendant (Tipped employees receive $10/hr.)</t>
  </si>
  <si>
    <t xml:space="preserve">IT Security Administrator  </t>
  </si>
  <si>
    <t xml:space="preserve">IT Security Administrator, Senior </t>
  </si>
  <si>
    <t>1002</t>
  </si>
  <si>
    <t>Chief People Officer</t>
  </si>
  <si>
    <t>22</t>
  </si>
  <si>
    <t>Chief People Officer for Utilities</t>
  </si>
  <si>
    <t>IT Security Administrator Architect</t>
  </si>
  <si>
    <t>7310</t>
  </si>
  <si>
    <t>Juvenile Delinquency Citation Program Coordinator</t>
  </si>
  <si>
    <t>ICAC Police Crime Analyst</t>
  </si>
  <si>
    <t>7314</t>
  </si>
  <si>
    <t>7318</t>
  </si>
  <si>
    <t>Logistics Division Manager</t>
  </si>
  <si>
    <t>IT Security Administrator</t>
  </si>
  <si>
    <t>IT Security Administrator, Senior</t>
  </si>
  <si>
    <t xml:space="preserve">IT Security Administrator Lead </t>
  </si>
  <si>
    <t>Police Personnel Coordinator</t>
  </si>
  <si>
    <t>7032</t>
  </si>
  <si>
    <t>Financial Services Coordinator -  Fire Rescue</t>
  </si>
  <si>
    <t>Police Field Service Technician II</t>
  </si>
  <si>
    <t>Police Field Service Technician I</t>
  </si>
  <si>
    <t>Police Field Service Technician III</t>
  </si>
  <si>
    <t>1102</t>
  </si>
  <si>
    <t>Special Project Administrator</t>
  </si>
  <si>
    <t>Special Projects Administrator</t>
  </si>
  <si>
    <t>2134</t>
  </si>
  <si>
    <t>WSPP Construction Inspector and Operations Coordinator</t>
  </si>
  <si>
    <t>1015</t>
  </si>
  <si>
    <t>City Attorney</t>
  </si>
  <si>
    <t>1016</t>
  </si>
  <si>
    <t>Ombudsman for Development and Permitting</t>
  </si>
  <si>
    <t>4202</t>
  </si>
  <si>
    <t>Deputy Director of Technology</t>
  </si>
  <si>
    <t>4203</t>
  </si>
  <si>
    <t>Information Security Officer</t>
  </si>
  <si>
    <t>4204</t>
  </si>
  <si>
    <t>Technology Infrastructure Manager</t>
  </si>
  <si>
    <t>4205</t>
  </si>
  <si>
    <t>Technology Service Desk Manager</t>
  </si>
  <si>
    <t>Financial Service Coordinator - Fire Rescue</t>
  </si>
  <si>
    <t xml:space="preserve">Deputy Director of Technology </t>
  </si>
  <si>
    <t xml:space="preserve">Information Security Officer </t>
  </si>
  <si>
    <t xml:space="preserve">Technology Infrastructure Manager </t>
  </si>
  <si>
    <t xml:space="preserve">Technology Service Desk Manager </t>
  </si>
  <si>
    <t xml:space="preserve">WSPP Construction Inspector and Operations Coordinator </t>
  </si>
  <si>
    <t>4th Quarter</t>
  </si>
  <si>
    <t>Last step may be adjusted for adherence to pay range max.</t>
  </si>
  <si>
    <t xml:space="preserve">Logistic Division Manager </t>
  </si>
  <si>
    <t xml:space="preserve">42-hour Pay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</si>
</sst>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Narrow"/>
      <family val="2"/>
    </font>
    <font>
      <b/>
      <i/>
      <sz val="14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44" fontId="3" fillId="0" borderId="0" xfId="1" applyFont="1" applyFill="1"/>
    <xf numFmtId="164" fontId="3" fillId="0" borderId="0" xfId="1" applyNumberFormat="1" applyFont="1" applyFill="1"/>
    <xf numFmtId="164" fontId="2" fillId="0" borderId="1" xfId="1" applyNumberFormat="1" applyFont="1" applyBorder="1"/>
    <xf numFmtId="44" fontId="2" fillId="0" borderId="1" xfId="1" applyFont="1" applyBorder="1"/>
    <xf numFmtId="44" fontId="3" fillId="0" borderId="1" xfId="1" applyFont="1" applyBorder="1"/>
    <xf numFmtId="164" fontId="5" fillId="0" borderId="1" xfId="1" applyNumberFormat="1" applyFont="1" applyFill="1" applyBorder="1"/>
    <xf numFmtId="164" fontId="3" fillId="0" borderId="0" xfId="1" applyNumberFormat="1" applyFont="1" applyFill="1" applyAlignment="1">
      <alignment horizontal="center"/>
    </xf>
    <xf numFmtId="0" fontId="3" fillId="0" borderId="0" xfId="0" applyFont="1"/>
    <xf numFmtId="44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0" fontId="2" fillId="0" borderId="1" xfId="0" applyFont="1" applyBorder="1"/>
    <xf numFmtId="44" fontId="3" fillId="0" borderId="0" xfId="1" applyFont="1"/>
    <xf numFmtId="44" fontId="0" fillId="0" borderId="0" xfId="0" applyNumberFormat="1"/>
    <xf numFmtId="44" fontId="0" fillId="0" borderId="0" xfId="1" applyFont="1"/>
    <xf numFmtId="44" fontId="0" fillId="0" borderId="0" xfId="1" applyFont="1" applyFill="1"/>
    <xf numFmtId="0" fontId="8" fillId="0" borderId="0" xfId="0" applyFont="1"/>
    <xf numFmtId="44" fontId="6" fillId="0" borderId="0" xfId="1" applyFont="1" applyFill="1"/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right"/>
    </xf>
    <xf numFmtId="44" fontId="3" fillId="0" borderId="0" xfId="1" applyFont="1" applyFill="1" applyAlignment="1">
      <alignment horizontal="center"/>
    </xf>
    <xf numFmtId="44" fontId="6" fillId="0" borderId="0" xfId="1" applyFont="1" applyFill="1" applyAlignment="1">
      <alignment horizontal="left"/>
    </xf>
    <xf numFmtId="0" fontId="3" fillId="0" borderId="1" xfId="0" applyFont="1" applyBorder="1"/>
    <xf numFmtId="164" fontId="9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Alignment="1">
      <alignment horizontal="center"/>
    </xf>
    <xf numFmtId="44" fontId="6" fillId="0" borderId="2" xfId="1" applyFont="1" applyFill="1" applyBorder="1"/>
    <xf numFmtId="44" fontId="6" fillId="0" borderId="3" xfId="1" applyFont="1" applyFill="1" applyBorder="1"/>
    <xf numFmtId="44" fontId="12" fillId="0" borderId="0" xfId="1" applyFont="1" applyFill="1"/>
    <xf numFmtId="44" fontId="12" fillId="0" borderId="0" xfId="1" applyFont="1" applyFill="1" applyAlignment="1">
      <alignment horizontal="right"/>
    </xf>
    <xf numFmtId="44" fontId="12" fillId="0" borderId="0" xfId="1" applyFont="1" applyFill="1" applyAlignment="1">
      <alignment horizontal="center" vertical="top"/>
    </xf>
    <xf numFmtId="44" fontId="13" fillId="0" borderId="0" xfId="1" applyFont="1" applyFill="1"/>
    <xf numFmtId="44" fontId="13" fillId="0" borderId="0" xfId="1" applyFont="1" applyFill="1" applyBorder="1"/>
    <xf numFmtId="44" fontId="13" fillId="0" borderId="2" xfId="1" applyFont="1" applyFill="1" applyBorder="1"/>
    <xf numFmtId="44" fontId="13" fillId="0" borderId="3" xfId="1" applyFont="1" applyFill="1" applyBorder="1"/>
    <xf numFmtId="164" fontId="12" fillId="0" borderId="0" xfId="1" applyNumberFormat="1" applyFont="1" applyFill="1"/>
    <xf numFmtId="49" fontId="1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44" fontId="3" fillId="0" borderId="0" xfId="0" applyNumberFormat="1" applyFont="1"/>
    <xf numFmtId="164" fontId="6" fillId="0" borderId="0" xfId="0" applyNumberFormat="1" applyFont="1"/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1" applyFont="1" applyFill="1" applyAlignment="1">
      <alignment horizontal="center" vertical="top"/>
    </xf>
    <xf numFmtId="0" fontId="13" fillId="0" borderId="0" xfId="0" applyFont="1"/>
    <xf numFmtId="44" fontId="12" fillId="0" borderId="2" xfId="1" applyFont="1" applyFill="1" applyBorder="1"/>
    <xf numFmtId="44" fontId="13" fillId="0" borderId="0" xfId="0" applyNumberFormat="1" applyFont="1"/>
    <xf numFmtId="44" fontId="2" fillId="2" borderId="1" xfId="3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44" fontId="3" fillId="3" borderId="1" xfId="3" applyFont="1" applyFill="1" applyBorder="1" applyAlignment="1">
      <alignment vertical="center"/>
    </xf>
    <xf numFmtId="44" fontId="3" fillId="2" borderId="1" xfId="3" applyFont="1" applyFill="1" applyBorder="1" applyAlignment="1">
      <alignment vertical="center"/>
    </xf>
    <xf numFmtId="0" fontId="7" fillId="0" borderId="0" xfId="4" applyFont="1"/>
    <xf numFmtId="0" fontId="2" fillId="2" borderId="1" xfId="4" applyFont="1" applyFill="1" applyBorder="1" applyAlignment="1">
      <alignment horizontal="right" vertical="center"/>
    </xf>
    <xf numFmtId="0" fontId="2" fillId="3" borderId="1" xfId="4" applyFont="1" applyFill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2" borderId="1" xfId="4" applyFont="1" applyFill="1" applyBorder="1" applyAlignment="1">
      <alignment vertical="center"/>
    </xf>
    <xf numFmtId="44" fontId="7" fillId="0" borderId="0" xfId="4" applyNumberFormat="1" applyFont="1"/>
    <xf numFmtId="164" fontId="7" fillId="0" borderId="0" xfId="4" applyNumberFormat="1" applyFont="1"/>
    <xf numFmtId="0" fontId="13" fillId="0" borderId="0" xfId="0" quotePrefix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quotePrefix="1" applyFont="1"/>
    <xf numFmtId="0" fontId="13" fillId="0" borderId="0" xfId="0" quotePrefix="1" applyFont="1" applyAlignment="1">
      <alignment horizontal="left"/>
    </xf>
    <xf numFmtId="49" fontId="13" fillId="0" borderId="0" xfId="0" quotePrefix="1" applyNumberFormat="1" applyFont="1" applyAlignment="1">
      <alignment horizontal="center"/>
    </xf>
    <xf numFmtId="1" fontId="1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1" applyFont="1" applyAlignment="1">
      <alignment horizontal="left"/>
    </xf>
    <xf numFmtId="0" fontId="15" fillId="0" borderId="0" xfId="4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quotePrefix="1" applyFont="1"/>
    <xf numFmtId="1" fontId="6" fillId="0" borderId="0" xfId="0" quotePrefix="1" applyNumberFormat="1" applyFont="1" applyAlignment="1">
      <alignment horizontal="left"/>
    </xf>
    <xf numFmtId="0" fontId="2" fillId="2" borderId="1" xfId="0" applyFont="1" applyFill="1" applyBorder="1" applyAlignment="1">
      <alignment horizontal="right"/>
    </xf>
    <xf numFmtId="44" fontId="2" fillId="2" borderId="1" xfId="0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vertical="center"/>
    </xf>
    <xf numFmtId="44" fontId="3" fillId="2" borderId="1" xfId="1" applyFont="1" applyFill="1" applyBorder="1"/>
    <xf numFmtId="44" fontId="2" fillId="2" borderId="1" xfId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left"/>
    </xf>
    <xf numFmtId="44" fontId="6" fillId="2" borderId="1" xfId="1" applyFont="1" applyFill="1" applyBorder="1"/>
    <xf numFmtId="164" fontId="5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6">
    <cellStyle name="Currency" xfId="1" builtinId="4"/>
    <cellStyle name="Currency 2" xfId="3" xr:uid="{0FBE4A7E-EF58-44A3-B408-AC88A216CBEA}"/>
    <cellStyle name="Normal" xfId="0" builtinId="0"/>
    <cellStyle name="Normal 2" xfId="2" xr:uid="{00000000-0005-0000-0000-000002000000}"/>
    <cellStyle name="Normal 2 2" xfId="4" xr:uid="{C5A43F9B-5D99-4911-BFAD-7F1A2E21E029}"/>
    <cellStyle name="Percent 2" xfId="5" xr:uid="{03C402F0-84CE-4F42-8C64-59A193E9E5D2}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5:K873" totalsRowCount="1" headerRowDxfId="69" dataDxfId="68" totalsRowDxfId="67" dataCellStyle="Currency">
  <autoFilter ref="A5:K872" xr:uid="{00000000-0009-0000-0100-000001000000}"/>
  <sortState xmlns:xlrd2="http://schemas.microsoft.com/office/spreadsheetml/2017/richdata2" ref="A6:K872">
    <sortCondition ref="B5:B872"/>
  </sortState>
  <tableColumns count="11">
    <tableColumn id="1" xr3:uid="{00000000-0010-0000-0000-000001000000}" name="Code" dataDxfId="66" totalsRowDxfId="65"/>
    <tableColumn id="2" xr3:uid="{00000000-0010-0000-0000-000002000000}" name="Position" dataDxfId="64" totalsRowDxfId="63"/>
    <tableColumn id="3" xr3:uid="{00000000-0010-0000-0000-000003000000}" name="Union" dataDxfId="62" totalsRowDxfId="61"/>
    <tableColumn id="4" xr3:uid="{00000000-0010-0000-0000-000004000000}" name="Grade" dataDxfId="60" totalsRowDxfId="59"/>
    <tableColumn id="17" xr3:uid="{00000000-0010-0000-0000-000011000000}" name="Exempt/ Non-Exempt" dataDxfId="58" totalsRowDxfId="57"/>
    <tableColumn id="11" xr3:uid="{00000000-0010-0000-0000-00000B000000}" name="Min (H)" dataDxfId="56" totalsRowDxfId="55" dataCellStyle="Currency"/>
    <tableColumn id="12" xr3:uid="{00000000-0010-0000-0000-00000C000000}" name="Mid (H)" dataDxfId="54" totalsRowDxfId="53" dataCellStyle="Currency"/>
    <tableColumn id="7" xr3:uid="{00000000-0010-0000-0000-000007000000}" name="Max (H)" dataDxfId="52" totalsRowDxfId="51" dataCellStyle="Currency"/>
    <tableColumn id="14" xr3:uid="{00000000-0010-0000-0000-00000E000000}" name="Min (A)" dataDxfId="50" totalsRowDxfId="49" dataCellStyle="Currency"/>
    <tableColumn id="15" xr3:uid="{00000000-0010-0000-0000-00000F000000}" name="Mid (A)" dataDxfId="48" totalsRowDxfId="47" dataCellStyle="Currency">
      <calculatedColumnFormula>MEDIAN(Table2[[#This Row],[Max (A)]],Table2[[#This Row],[Min (A)]])</calculatedColumnFormula>
    </tableColumn>
    <tableColumn id="8" xr3:uid="{00000000-0010-0000-0000-000008000000}" name="Max (A)" dataDxfId="46" totalsRowDxfId="45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U872" totalsRowCount="1" headerRowDxfId="44" dataDxfId="43" totalsRowDxfId="42" dataCellStyle="Currency">
  <autoFilter ref="A5:U871" xr:uid="{00000000-0009-0000-0100-000002000000}"/>
  <sortState xmlns:xlrd2="http://schemas.microsoft.com/office/spreadsheetml/2017/richdata2" ref="A6:U871">
    <sortCondition ref="B5:B871"/>
  </sortState>
  <tableColumns count="21">
    <tableColumn id="1" xr3:uid="{00000000-0010-0000-0100-000001000000}" name="Code" dataDxfId="41" totalsRowDxfId="40"/>
    <tableColumn id="2" xr3:uid="{00000000-0010-0000-0100-000002000000}" name="Position" dataDxfId="39" totalsRowDxfId="38" dataCellStyle="Currency"/>
    <tableColumn id="3" xr3:uid="{00000000-0010-0000-0100-000003000000}" name="Union" dataDxfId="37" totalsRowDxfId="36" dataCellStyle="Currency"/>
    <tableColumn id="4" xr3:uid="{00000000-0010-0000-0100-000004000000}" name="Pay       Grade" dataDxfId="35" totalsRowDxfId="34" dataCellStyle="Currency"/>
    <tableColumn id="21" xr3:uid="{00000000-0010-0000-0100-000015000000}" name="Exempt/ Non-Exempt" dataDxfId="33" totalsRowDxfId="32" dataCellStyle="Currency"/>
    <tableColumn id="5" xr3:uid="{00000000-0010-0000-0100-000005000000}" name="HQ1 Min" dataDxfId="31" totalsRowDxfId="30" dataCellStyle="Currency"/>
    <tableColumn id="6" xr3:uid="{00000000-0010-0000-0100-000006000000}" name="HQ1 Max" dataDxfId="29" totalsRowDxfId="28" dataCellStyle="Currency"/>
    <tableColumn id="22" xr3:uid="{00000000-0010-0000-0100-000016000000}" name="HQ2 Min" dataDxfId="27" totalsRowDxfId="26" dataCellStyle="Currency"/>
    <tableColumn id="7" xr3:uid="{00000000-0010-0000-0100-000007000000}" name="HQ2 Max2" dataDxfId="25" totalsRowDxfId="24" dataCellStyle="Currency"/>
    <tableColumn id="8" xr3:uid="{00000000-0010-0000-0100-000008000000}" name="HQ3 Min" dataDxfId="23" totalsRowDxfId="22" dataCellStyle="Currency"/>
    <tableColumn id="10" xr3:uid="{00000000-0010-0000-0100-00000A000000}" name="HQ3 Max" dataDxfId="21" totalsRowDxfId="20" dataCellStyle="Currency"/>
    <tableColumn id="11" xr3:uid="{00000000-0010-0000-0100-00000B000000}" name="HQ4 Min" dataDxfId="19" totalsRowDxfId="18" dataCellStyle="Currency"/>
    <tableColumn id="12" xr3:uid="{00000000-0010-0000-0100-00000C000000}" name="HQ4 Max" dataDxfId="17" totalsRowDxfId="16" dataCellStyle="Currency"/>
    <tableColumn id="13" xr3:uid="{00000000-0010-0000-0100-00000D000000}" name="AQ1 Min" dataDxfId="15" totalsRowDxfId="14" dataCellStyle="Currency"/>
    <tableColumn id="14" xr3:uid="{00000000-0010-0000-0100-00000E000000}" name="AQ1 Max" dataDxfId="13" totalsRowDxfId="12" dataCellStyle="Currency"/>
    <tableColumn id="15" xr3:uid="{00000000-0010-0000-0100-00000F000000}" name="AQ2 Min" dataDxfId="11" totalsRowDxfId="10" dataCellStyle="Currency"/>
    <tableColumn id="16" xr3:uid="{00000000-0010-0000-0100-000010000000}" name="AQ2 Max" dataDxfId="9" totalsRowDxfId="8" dataCellStyle="Currency"/>
    <tableColumn id="17" xr3:uid="{00000000-0010-0000-0100-000011000000}" name="AQ3 Min" dataDxfId="7" totalsRowDxfId="6" dataCellStyle="Currency"/>
    <tableColumn id="18" xr3:uid="{00000000-0010-0000-0100-000012000000}" name="AQ3 Max" dataDxfId="5" totalsRowDxfId="4" dataCellStyle="Currency"/>
    <tableColumn id="19" xr3:uid="{00000000-0010-0000-0100-000013000000}" name="AQ4 Min" dataDxfId="3" totalsRowDxfId="2" dataCellStyle="Currency"/>
    <tableColumn id="20" xr3:uid="{00000000-0010-0000-0100-000014000000}" name="AQ4 Max" dataDxfId="1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3"/>
  <sheetViews>
    <sheetView tabSelected="1" topLeftCell="A135" zoomScale="90" zoomScaleNormal="90" workbookViewId="0">
      <selection activeCell="B145" sqref="B145"/>
    </sheetView>
  </sheetViews>
  <sheetFormatPr defaultColWidth="9.28515625" defaultRowHeight="16.5" x14ac:dyDescent="0.3"/>
  <cols>
    <col min="1" max="1" width="5.28515625" style="50" customWidth="1"/>
    <col min="2" max="2" width="81.7109375" style="50" customWidth="1"/>
    <col min="3" max="3" width="6.42578125" style="50" customWidth="1"/>
    <col min="4" max="4" width="8.5703125" style="50" customWidth="1"/>
    <col min="5" max="5" width="10" style="50" customWidth="1"/>
    <col min="6" max="6" width="8.7109375" style="28" customWidth="1"/>
    <col min="7" max="7" width="12" style="28" customWidth="1"/>
    <col min="8" max="8" width="8.7109375" style="28" customWidth="1"/>
    <col min="9" max="11" width="14.28515625" style="28" customWidth="1"/>
    <col min="12" max="16384" width="9.28515625" style="50"/>
  </cols>
  <sheetData>
    <row r="1" spans="1:11" x14ac:dyDescent="0.3">
      <c r="A1" s="99" t="s">
        <v>1799</v>
      </c>
      <c r="B1" s="99"/>
      <c r="J1" s="29" t="s">
        <v>0</v>
      </c>
      <c r="K1" s="51">
        <v>45839</v>
      </c>
    </row>
    <row r="2" spans="1:11" x14ac:dyDescent="0.3">
      <c r="A2" s="52" t="s">
        <v>2</v>
      </c>
      <c r="J2" s="29" t="s">
        <v>1</v>
      </c>
      <c r="K2" s="51">
        <v>45845</v>
      </c>
    </row>
    <row r="3" spans="1:11" x14ac:dyDescent="0.3">
      <c r="A3" s="99" t="s">
        <v>1906</v>
      </c>
      <c r="B3" s="99"/>
      <c r="J3" s="29" t="s">
        <v>3</v>
      </c>
      <c r="K3" s="28">
        <v>15</v>
      </c>
    </row>
    <row r="4" spans="1:11" x14ac:dyDescent="0.3">
      <c r="A4" s="53"/>
    </row>
    <row r="5" spans="1:11" s="57" customFormat="1" ht="24.75" customHeight="1" x14ac:dyDescent="0.25">
      <c r="A5" s="54" t="s">
        <v>4</v>
      </c>
      <c r="B5" s="55" t="s">
        <v>5</v>
      </c>
      <c r="C5" s="54" t="s">
        <v>6</v>
      </c>
      <c r="D5" s="54" t="s">
        <v>7</v>
      </c>
      <c r="E5" s="56" t="s">
        <v>1573</v>
      </c>
      <c r="F5" s="30" t="s">
        <v>8</v>
      </c>
      <c r="G5" s="30" t="s">
        <v>9</v>
      </c>
      <c r="H5" s="30" t="s">
        <v>1590</v>
      </c>
      <c r="I5" s="30" t="s">
        <v>10</v>
      </c>
      <c r="J5" s="30" t="s">
        <v>11</v>
      </c>
      <c r="K5" s="30" t="s">
        <v>12</v>
      </c>
    </row>
    <row r="6" spans="1:11" x14ac:dyDescent="0.3">
      <c r="A6" s="61" t="s">
        <v>13</v>
      </c>
      <c r="B6" s="61" t="s">
        <v>14</v>
      </c>
      <c r="C6" s="61" t="s">
        <v>15</v>
      </c>
      <c r="D6" s="58" t="s">
        <v>16</v>
      </c>
      <c r="E6" s="59" t="s">
        <v>17</v>
      </c>
      <c r="F6" s="31">
        <v>21.59</v>
      </c>
      <c r="G6" s="60">
        <f>MEDIAN(Table2[[#This Row],[Max (H)]],Table2[[#This Row],[Min (H)]])</f>
        <v>27.234999999999999</v>
      </c>
      <c r="H6" s="31">
        <v>32.880000000000003</v>
      </c>
      <c r="I6" s="31">
        <v>44897.96</v>
      </c>
      <c r="J6" s="60">
        <f>MEDIAN(Table2[[#This Row],[Max (A)]],Table2[[#This Row],[Min (A)]])</f>
        <v>56647.895000000004</v>
      </c>
      <c r="K6" s="31">
        <v>68397.83</v>
      </c>
    </row>
    <row r="7" spans="1:11" x14ac:dyDescent="0.3">
      <c r="A7" s="61" t="s">
        <v>18</v>
      </c>
      <c r="B7" s="61" t="s">
        <v>19</v>
      </c>
      <c r="C7" s="61" t="s">
        <v>15</v>
      </c>
      <c r="D7" s="58" t="s">
        <v>20</v>
      </c>
      <c r="E7" s="59" t="s">
        <v>17</v>
      </c>
      <c r="F7" s="31">
        <v>17.89</v>
      </c>
      <c r="G7" s="60">
        <f>MEDIAN(Table2[[#This Row],[Max (H)]],Table2[[#This Row],[Min (H)]])</f>
        <v>22.1</v>
      </c>
      <c r="H7" s="31">
        <v>26.31</v>
      </c>
      <c r="I7" s="31">
        <v>37208.33</v>
      </c>
      <c r="J7" s="60">
        <f>MEDIAN(Table2[[#This Row],[Max (A)]],Table2[[#This Row],[Min (A)]])</f>
        <v>45968.57</v>
      </c>
      <c r="K7" s="31">
        <v>54728.81</v>
      </c>
    </row>
    <row r="8" spans="1:11" x14ac:dyDescent="0.3">
      <c r="A8" s="61" t="s">
        <v>21</v>
      </c>
      <c r="B8" s="61" t="s">
        <v>22</v>
      </c>
      <c r="C8" s="61" t="s">
        <v>15</v>
      </c>
      <c r="D8" s="58" t="s">
        <v>23</v>
      </c>
      <c r="E8" s="59" t="s">
        <v>17</v>
      </c>
      <c r="F8" s="31">
        <v>23.18</v>
      </c>
      <c r="G8" s="60">
        <f>MEDIAN(Table2[[#This Row],[Max (H)]],Table2[[#This Row],[Min (H)]])</f>
        <v>28.635000000000002</v>
      </c>
      <c r="H8" s="31">
        <v>34.090000000000003</v>
      </c>
      <c r="I8" s="31">
        <v>48208.33</v>
      </c>
      <c r="J8" s="60">
        <f>MEDIAN(Table2[[#This Row],[Max (A)]],Table2[[#This Row],[Min (A)]])</f>
        <v>59558.38</v>
      </c>
      <c r="K8" s="31">
        <v>70908.429999999993</v>
      </c>
    </row>
    <row r="9" spans="1:11" x14ac:dyDescent="0.3">
      <c r="A9" s="61" t="s">
        <v>24</v>
      </c>
      <c r="B9" s="61" t="s">
        <v>25</v>
      </c>
      <c r="C9" s="61" t="s">
        <v>15</v>
      </c>
      <c r="D9" s="58" t="s">
        <v>26</v>
      </c>
      <c r="E9" s="59" t="s">
        <v>17</v>
      </c>
      <c r="F9" s="32">
        <v>25.65</v>
      </c>
      <c r="G9" s="60">
        <f>MEDIAN(Table2[[#This Row],[Max (H)]],Table2[[#This Row],[Min (H)]])</f>
        <v>32.36</v>
      </c>
      <c r="H9" s="31">
        <v>39.07</v>
      </c>
      <c r="I9" s="32">
        <v>53346.94</v>
      </c>
      <c r="J9" s="60">
        <f>MEDIAN(Table2[[#This Row],[Max (A)]],Table2[[#This Row],[Min (A)]])</f>
        <v>67308</v>
      </c>
      <c r="K9" s="31">
        <v>81269.06</v>
      </c>
    </row>
    <row r="10" spans="1:11" x14ac:dyDescent="0.3">
      <c r="A10" s="61" t="s">
        <v>27</v>
      </c>
      <c r="B10" s="61" t="s">
        <v>28</v>
      </c>
      <c r="C10" s="61" t="s">
        <v>15</v>
      </c>
      <c r="D10" s="58" t="s">
        <v>29</v>
      </c>
      <c r="E10" s="59" t="s">
        <v>17</v>
      </c>
      <c r="F10" s="31">
        <v>18.03</v>
      </c>
      <c r="G10" s="60">
        <f>MEDIAN(Table2[[#This Row],[Max (H)]],Table2[[#This Row],[Min (H)]])</f>
        <v>22.274999999999999</v>
      </c>
      <c r="H10" s="31">
        <v>26.52</v>
      </c>
      <c r="I10" s="31">
        <v>37500</v>
      </c>
      <c r="J10" s="60">
        <f>MEDIAN(Table2[[#This Row],[Max (A)]],Table2[[#This Row],[Min (A)]])</f>
        <v>46328.904999999999</v>
      </c>
      <c r="K10" s="31">
        <v>55157.81</v>
      </c>
    </row>
    <row r="11" spans="1:11" x14ac:dyDescent="0.3">
      <c r="A11" s="61" t="s">
        <v>30</v>
      </c>
      <c r="B11" s="61" t="s">
        <v>31</v>
      </c>
      <c r="C11" s="61" t="s">
        <v>32</v>
      </c>
      <c r="D11" s="58" t="s">
        <v>33</v>
      </c>
      <c r="E11" s="59" t="s">
        <v>17</v>
      </c>
      <c r="F11" s="31">
        <v>17.600000000000001</v>
      </c>
      <c r="G11" s="60"/>
      <c r="H11" s="31">
        <v>24.64</v>
      </c>
      <c r="I11" s="31">
        <v>36610.160000000003</v>
      </c>
      <c r="J11" s="60"/>
      <c r="K11" s="31">
        <v>51253.49</v>
      </c>
    </row>
    <row r="12" spans="1:11" x14ac:dyDescent="0.3">
      <c r="A12" s="61" t="s">
        <v>34</v>
      </c>
      <c r="B12" s="61" t="s">
        <v>35</v>
      </c>
      <c r="C12" s="61" t="s">
        <v>15</v>
      </c>
      <c r="D12" s="58" t="s">
        <v>36</v>
      </c>
      <c r="E12" s="59" t="s">
        <v>17</v>
      </c>
      <c r="F12" s="32">
        <v>16.43</v>
      </c>
      <c r="G12" s="60">
        <f>MEDIAN(Table2[[#This Row],[Max (H)]],Table2[[#This Row],[Min (H)]])</f>
        <v>20.295502163461538</v>
      </c>
      <c r="H12" s="31">
        <v>24.161004326923077</v>
      </c>
      <c r="I12" s="32">
        <v>34166.67</v>
      </c>
      <c r="J12" s="60">
        <f>MEDIAN(Table2[[#This Row],[Max (A)]],Table2[[#This Row],[Min (A)]])</f>
        <v>42210.78</v>
      </c>
      <c r="K12" s="31">
        <v>50254.89</v>
      </c>
    </row>
    <row r="13" spans="1:11" x14ac:dyDescent="0.3">
      <c r="A13" s="61" t="s">
        <v>37</v>
      </c>
      <c r="B13" s="61" t="s">
        <v>38</v>
      </c>
      <c r="C13" s="61" t="s">
        <v>15</v>
      </c>
      <c r="D13" s="58" t="s">
        <v>20</v>
      </c>
      <c r="E13" s="59" t="s">
        <v>17</v>
      </c>
      <c r="F13" s="31">
        <v>17.89</v>
      </c>
      <c r="G13" s="60">
        <f>MEDIAN(Table2[[#This Row],[Max (H)]],Table2[[#This Row],[Min (H)]])</f>
        <v>22.1</v>
      </c>
      <c r="H13" s="31">
        <v>26.31</v>
      </c>
      <c r="I13" s="31">
        <v>37208.33</v>
      </c>
      <c r="J13" s="60">
        <f>MEDIAN(Table2[[#This Row],[Max (A)]],Table2[[#This Row],[Min (A)]])</f>
        <v>45968.57</v>
      </c>
      <c r="K13" s="31">
        <v>54728.81</v>
      </c>
    </row>
    <row r="14" spans="1:11" x14ac:dyDescent="0.3">
      <c r="A14" s="61" t="s">
        <v>39</v>
      </c>
      <c r="B14" s="61" t="s">
        <v>40</v>
      </c>
      <c r="C14" s="61" t="s">
        <v>15</v>
      </c>
      <c r="D14" s="58" t="s">
        <v>41</v>
      </c>
      <c r="E14" s="59" t="s">
        <v>17</v>
      </c>
      <c r="F14" s="31">
        <v>19.13</v>
      </c>
      <c r="G14" s="60">
        <f>MEDIAN(Table2[[#This Row],[Max (H)]],Table2[[#This Row],[Min (H)]])</f>
        <v>23.634999999999998</v>
      </c>
      <c r="H14" s="31">
        <v>28.14</v>
      </c>
      <c r="I14" s="31">
        <v>39791.67</v>
      </c>
      <c r="J14" s="60">
        <f>MEDIAN(Table2[[#This Row],[Max (A)]],Table2[[#This Row],[Min (A)]])</f>
        <v>49160.119999999995</v>
      </c>
      <c r="K14" s="31">
        <v>58528.57</v>
      </c>
    </row>
    <row r="15" spans="1:11" x14ac:dyDescent="0.3">
      <c r="A15" s="61" t="s">
        <v>42</v>
      </c>
      <c r="B15" s="61" t="s">
        <v>43</v>
      </c>
      <c r="C15" s="61" t="s">
        <v>32</v>
      </c>
      <c r="D15" s="58" t="s">
        <v>44</v>
      </c>
      <c r="E15" s="59" t="s">
        <v>17</v>
      </c>
      <c r="F15" s="32">
        <v>20.5</v>
      </c>
      <c r="G15" s="60"/>
      <c r="H15" s="31">
        <v>28.7</v>
      </c>
      <c r="I15" s="32">
        <v>42637.55</v>
      </c>
      <c r="J15" s="60"/>
      <c r="K15" s="31">
        <v>59691.63</v>
      </c>
    </row>
    <row r="16" spans="1:11" x14ac:dyDescent="0.3">
      <c r="A16" s="61" t="s">
        <v>45</v>
      </c>
      <c r="B16" s="61" t="s">
        <v>46</v>
      </c>
      <c r="C16" s="61" t="s">
        <v>47</v>
      </c>
      <c r="D16" s="58" t="s">
        <v>48</v>
      </c>
      <c r="E16" s="59" t="s">
        <v>49</v>
      </c>
      <c r="F16" s="32">
        <v>36.729999999999997</v>
      </c>
      <c r="G16" s="60">
        <f>MEDIAN(Table2[[#This Row],[Max (H)]],Table2[[#This Row],[Min (H)]])</f>
        <v>47.31</v>
      </c>
      <c r="H16" s="31">
        <v>57.89</v>
      </c>
      <c r="I16" s="32">
        <v>76400</v>
      </c>
      <c r="J16" s="60">
        <f>MEDIAN(Table2[[#This Row],[Max (A)]],Table2[[#This Row],[Min (A)]])</f>
        <v>98400.815000000002</v>
      </c>
      <c r="K16" s="31">
        <v>120401.63</v>
      </c>
    </row>
    <row r="17" spans="1:11" x14ac:dyDescent="0.3">
      <c r="A17" s="61" t="s">
        <v>50</v>
      </c>
      <c r="B17" s="61" t="s">
        <v>51</v>
      </c>
      <c r="C17" s="61" t="s">
        <v>47</v>
      </c>
      <c r="D17" s="58" t="s">
        <v>52</v>
      </c>
      <c r="E17" s="59" t="s">
        <v>49</v>
      </c>
      <c r="F17" s="32">
        <v>29.04</v>
      </c>
      <c r="G17" s="60">
        <f>MEDIAN(Table2[[#This Row],[Max (H)]],Table2[[#This Row],[Min (H)]])</f>
        <v>36.64</v>
      </c>
      <c r="H17" s="31">
        <v>44.24</v>
      </c>
      <c r="I17" s="32">
        <v>60408.160000000003</v>
      </c>
      <c r="J17" s="60">
        <f>MEDIAN(Table2[[#This Row],[Max (A)]],Table2[[#This Row],[Min (A)]])</f>
        <v>76217.17</v>
      </c>
      <c r="K17" s="31">
        <v>92026.18</v>
      </c>
    </row>
    <row r="18" spans="1:11" x14ac:dyDescent="0.3">
      <c r="A18" s="61" t="s">
        <v>53</v>
      </c>
      <c r="B18" s="61" t="s">
        <v>54</v>
      </c>
      <c r="C18" s="61" t="s">
        <v>47</v>
      </c>
      <c r="D18" s="58" t="s">
        <v>55</v>
      </c>
      <c r="E18" s="59" t="s">
        <v>49</v>
      </c>
      <c r="F18" s="31">
        <v>32.31</v>
      </c>
      <c r="G18" s="60">
        <f>MEDIAN(Table2[[#This Row],[Max (H)]],Table2[[#This Row],[Min (H)]])</f>
        <v>41.61</v>
      </c>
      <c r="H18" s="31">
        <v>50.91</v>
      </c>
      <c r="I18" s="31">
        <v>67200</v>
      </c>
      <c r="J18" s="60">
        <f>MEDIAN(Table2[[#This Row],[Max (A)]],Table2[[#This Row],[Min (A)]])</f>
        <v>86551.5</v>
      </c>
      <c r="K18" s="31">
        <v>105902.99999999999</v>
      </c>
    </row>
    <row r="19" spans="1:11" x14ac:dyDescent="0.3">
      <c r="A19" s="61" t="s">
        <v>56</v>
      </c>
      <c r="B19" s="61" t="s">
        <v>57</v>
      </c>
      <c r="C19" s="61" t="s">
        <v>47</v>
      </c>
      <c r="D19" s="58" t="s">
        <v>58</v>
      </c>
      <c r="E19" s="59" t="s">
        <v>49</v>
      </c>
      <c r="F19" s="31">
        <v>25</v>
      </c>
      <c r="G19" s="60">
        <f>MEDIAN(Table2[[#This Row],[Max (H)]],Table2[[#This Row],[Min (H)]])</f>
        <v>31.545000000000002</v>
      </c>
      <c r="H19" s="31">
        <v>38.090000000000003</v>
      </c>
      <c r="I19" s="31">
        <v>52000</v>
      </c>
      <c r="J19" s="60">
        <f>MEDIAN(Table2[[#This Row],[Max (A)]],Table2[[#This Row],[Min (A)]])</f>
        <v>65608.565000000002</v>
      </c>
      <c r="K19" s="31">
        <v>79217.13</v>
      </c>
    </row>
    <row r="20" spans="1:11" x14ac:dyDescent="0.3">
      <c r="A20" s="61" t="s">
        <v>59</v>
      </c>
      <c r="B20" s="61" t="s">
        <v>60</v>
      </c>
      <c r="C20" s="61" t="s">
        <v>47</v>
      </c>
      <c r="D20" s="58" t="s">
        <v>61</v>
      </c>
      <c r="E20" s="59" t="s">
        <v>17</v>
      </c>
      <c r="F20" s="31">
        <v>19.13</v>
      </c>
      <c r="G20" s="60">
        <f>MEDIAN(Table2[[#This Row],[Max (H)]],Table2[[#This Row],[Min (H)]])</f>
        <v>23.634999999999998</v>
      </c>
      <c r="H20" s="31">
        <v>28.14</v>
      </c>
      <c r="I20" s="31">
        <v>39791.67</v>
      </c>
      <c r="J20" s="60">
        <f>MEDIAN(Table2[[#This Row],[Max (A)]],Table2[[#This Row],[Min (A)]])</f>
        <v>49160.119999999995</v>
      </c>
      <c r="K20" s="31">
        <v>58528.57</v>
      </c>
    </row>
    <row r="21" spans="1:11" x14ac:dyDescent="0.3">
      <c r="A21" s="61" t="s">
        <v>62</v>
      </c>
      <c r="B21" s="61" t="s">
        <v>63</v>
      </c>
      <c r="C21" s="61" t="s">
        <v>47</v>
      </c>
      <c r="D21" s="58" t="s">
        <v>58</v>
      </c>
      <c r="E21" s="59" t="s">
        <v>49</v>
      </c>
      <c r="F21" s="31">
        <v>25</v>
      </c>
      <c r="G21" s="60">
        <f>MEDIAN(Table2[[#This Row],[Max (H)]],Table2[[#This Row],[Min (H)]])</f>
        <v>31.545000000000002</v>
      </c>
      <c r="H21" s="31">
        <v>38.090000000000003</v>
      </c>
      <c r="I21" s="31">
        <v>52000</v>
      </c>
      <c r="J21" s="60">
        <f>MEDIAN(Table2[[#This Row],[Max (A)]],Table2[[#This Row],[Min (A)]])</f>
        <v>65608.565000000002</v>
      </c>
      <c r="K21" s="31">
        <v>79217.13</v>
      </c>
    </row>
    <row r="22" spans="1:11" x14ac:dyDescent="0.3">
      <c r="A22" s="80" t="s">
        <v>65</v>
      </c>
      <c r="B22" s="61" t="s">
        <v>66</v>
      </c>
      <c r="C22" s="61" t="s">
        <v>47</v>
      </c>
      <c r="D22" s="58" t="s">
        <v>48</v>
      </c>
      <c r="E22" s="59" t="s">
        <v>49</v>
      </c>
      <c r="F22" s="31">
        <v>36.729999999999997</v>
      </c>
      <c r="G22" s="60">
        <f>MEDIAN(Table2[[#This Row],[Max (H)]],Table2[[#This Row],[Min (H)]])</f>
        <v>47.31</v>
      </c>
      <c r="H22" s="31">
        <v>57.89</v>
      </c>
      <c r="I22" s="31">
        <v>76400</v>
      </c>
      <c r="J22" s="60">
        <f>MEDIAN(Table2[[#This Row],[Max (A)]],Table2[[#This Row],[Min (A)]])</f>
        <v>98400.815000000002</v>
      </c>
      <c r="K22" s="31">
        <v>120401.63</v>
      </c>
    </row>
    <row r="23" spans="1:11" x14ac:dyDescent="0.3">
      <c r="A23" s="61" t="s">
        <v>67</v>
      </c>
      <c r="B23" s="61" t="s">
        <v>68</v>
      </c>
      <c r="C23" s="61" t="s">
        <v>47</v>
      </c>
      <c r="D23" s="58" t="s">
        <v>52</v>
      </c>
      <c r="E23" s="59" t="s">
        <v>49</v>
      </c>
      <c r="F23" s="31">
        <v>29.04</v>
      </c>
      <c r="G23" s="60">
        <f>MEDIAN(Table2[[#This Row],[Max (H)]],Table2[[#This Row],[Min (H)]])</f>
        <v>36.64</v>
      </c>
      <c r="H23" s="31">
        <v>44.24</v>
      </c>
      <c r="I23" s="31">
        <v>60408.160000000003</v>
      </c>
      <c r="J23" s="60">
        <f>MEDIAN(Table2[[#This Row],[Max (A)]],Table2[[#This Row],[Min (A)]])</f>
        <v>76217.17</v>
      </c>
      <c r="K23" s="31">
        <v>92026.18</v>
      </c>
    </row>
    <row r="24" spans="1:11" x14ac:dyDescent="0.3">
      <c r="A24" s="80" t="s">
        <v>69</v>
      </c>
      <c r="B24" s="61" t="s">
        <v>70</v>
      </c>
      <c r="C24" s="61" t="s">
        <v>47</v>
      </c>
      <c r="D24" s="58" t="s">
        <v>71</v>
      </c>
      <c r="E24" s="59" t="s">
        <v>49</v>
      </c>
      <c r="F24" s="31">
        <v>33.159999999999997</v>
      </c>
      <c r="G24" s="60">
        <f>MEDIAN(Table2[[#This Row],[Max (H)]],Table2[[#This Row],[Min (H)]])</f>
        <v>41.84</v>
      </c>
      <c r="H24" s="31">
        <v>50.52</v>
      </c>
      <c r="I24" s="31">
        <v>68979.59</v>
      </c>
      <c r="J24" s="60">
        <f>MEDIAN(Table2[[#This Row],[Max (A)]],Table2[[#This Row],[Min (A)]])</f>
        <v>87031.764999999999</v>
      </c>
      <c r="K24" s="31">
        <v>105083.94</v>
      </c>
    </row>
    <row r="25" spans="1:11" x14ac:dyDescent="0.3">
      <c r="A25" s="61" t="s">
        <v>72</v>
      </c>
      <c r="B25" s="61" t="s">
        <v>73</v>
      </c>
      <c r="C25" s="61" t="s">
        <v>47</v>
      </c>
      <c r="D25" s="58" t="s">
        <v>74</v>
      </c>
      <c r="E25" s="59" t="s">
        <v>49</v>
      </c>
      <c r="F25" s="31">
        <v>36.81</v>
      </c>
      <c r="G25" s="60">
        <f>MEDIAN(Table2[[#This Row],[Max (H)]],Table2[[#This Row],[Min (H)]])</f>
        <v>47.41</v>
      </c>
      <c r="H25" s="31">
        <v>58.01</v>
      </c>
      <c r="I25" s="31">
        <v>76560</v>
      </c>
      <c r="J25" s="60">
        <f>MEDIAN(Table2[[#This Row],[Max (A)]],Table2[[#This Row],[Min (A)]])</f>
        <v>98606.89</v>
      </c>
      <c r="K25" s="31">
        <v>120653.78</v>
      </c>
    </row>
    <row r="26" spans="1:11" x14ac:dyDescent="0.3">
      <c r="A26" s="61" t="s">
        <v>75</v>
      </c>
      <c r="B26" s="61" t="s">
        <v>76</v>
      </c>
      <c r="C26" s="61" t="s">
        <v>47</v>
      </c>
      <c r="D26" s="58" t="s">
        <v>74</v>
      </c>
      <c r="E26" s="59" t="s">
        <v>49</v>
      </c>
      <c r="F26" s="32">
        <v>36.81</v>
      </c>
      <c r="G26" s="60">
        <f>MEDIAN(Table2[[#This Row],[Max (H)]],Table2[[#This Row],[Min (H)]])</f>
        <v>47.41</v>
      </c>
      <c r="H26" s="31">
        <v>58.01</v>
      </c>
      <c r="I26" s="32">
        <v>76560</v>
      </c>
      <c r="J26" s="60">
        <f>MEDIAN(Table2[[#This Row],[Max (A)]],Table2[[#This Row],[Min (A)]])</f>
        <v>98606.89</v>
      </c>
      <c r="K26" s="31">
        <v>120653.78</v>
      </c>
    </row>
    <row r="27" spans="1:11" x14ac:dyDescent="0.3">
      <c r="A27" s="61" t="s">
        <v>77</v>
      </c>
      <c r="B27" s="61" t="s">
        <v>78</v>
      </c>
      <c r="C27" s="61" t="s">
        <v>47</v>
      </c>
      <c r="D27" s="58" t="s">
        <v>55</v>
      </c>
      <c r="E27" s="59" t="s">
        <v>49</v>
      </c>
      <c r="F27" s="32">
        <v>32.31</v>
      </c>
      <c r="G27" s="60">
        <f>MEDIAN(Table2[[#This Row],[Max (H)]],Table2[[#This Row],[Min (H)]])</f>
        <v>41.61</v>
      </c>
      <c r="H27" s="31">
        <v>50.91</v>
      </c>
      <c r="I27" s="32">
        <v>67200</v>
      </c>
      <c r="J27" s="60">
        <f>MEDIAN(Table2[[#This Row],[Max (A)]],Table2[[#This Row],[Min (A)]])</f>
        <v>86551.5</v>
      </c>
      <c r="K27" s="31">
        <v>105902.99999999999</v>
      </c>
    </row>
    <row r="28" spans="1:11" x14ac:dyDescent="0.3">
      <c r="A28" s="80" t="s">
        <v>1635</v>
      </c>
      <c r="B28" s="61" t="s">
        <v>79</v>
      </c>
      <c r="C28" s="61" t="s">
        <v>47</v>
      </c>
      <c r="D28" s="79" t="s">
        <v>52</v>
      </c>
      <c r="E28" s="59" t="s">
        <v>49</v>
      </c>
      <c r="F28" s="32">
        <v>29.04</v>
      </c>
      <c r="G28" s="60">
        <f>MEDIAN(Table2[[#This Row],[Max (H)]],Table2[[#This Row],[Min (H)]])</f>
        <v>36.64</v>
      </c>
      <c r="H28" s="31">
        <v>44.24</v>
      </c>
      <c r="I28" s="32">
        <v>60408.160000000003</v>
      </c>
      <c r="J28" s="60">
        <f>MEDIAN(Table2[[#This Row],[Max (A)]],Table2[[#This Row],[Min (A)]])</f>
        <v>76217.17</v>
      </c>
      <c r="K28" s="31">
        <v>92026.18</v>
      </c>
    </row>
    <row r="29" spans="1:11" x14ac:dyDescent="0.3">
      <c r="A29" s="77" t="s">
        <v>1719</v>
      </c>
      <c r="B29" s="61" t="s">
        <v>1716</v>
      </c>
      <c r="C29" s="61" t="s">
        <v>15</v>
      </c>
      <c r="D29" s="58" t="s">
        <v>20</v>
      </c>
      <c r="E29" s="59" t="s">
        <v>17</v>
      </c>
      <c r="F29" s="32">
        <v>17.89</v>
      </c>
      <c r="G29" s="60">
        <f>MEDIAN(Table2[[#This Row],[Max (H)]],Table2[[#This Row],[Min (H)]])</f>
        <v>22.1</v>
      </c>
      <c r="H29" s="31">
        <v>26.31</v>
      </c>
      <c r="I29" s="32">
        <v>37208.33</v>
      </c>
      <c r="J29" s="60">
        <f>MEDIAN(Table2[[#This Row],[Max (A)]],Table2[[#This Row],[Min (A)]])</f>
        <v>45968.57</v>
      </c>
      <c r="K29" s="31">
        <v>54728.81</v>
      </c>
    </row>
    <row r="30" spans="1:11" x14ac:dyDescent="0.3">
      <c r="A30" s="77" t="s">
        <v>1720</v>
      </c>
      <c r="B30" s="61" t="s">
        <v>1717</v>
      </c>
      <c r="C30" s="61" t="s">
        <v>15</v>
      </c>
      <c r="D30" s="58" t="s">
        <v>41</v>
      </c>
      <c r="E30" s="59" t="s">
        <v>17</v>
      </c>
      <c r="F30" s="32">
        <v>19.13</v>
      </c>
      <c r="G30" s="60">
        <f>MEDIAN(Table2[[#This Row],[Max (H)]],Table2[[#This Row],[Min (H)]])</f>
        <v>23.634999999999998</v>
      </c>
      <c r="H30" s="31">
        <v>28.14</v>
      </c>
      <c r="I30" s="32">
        <v>39791.67</v>
      </c>
      <c r="J30" s="60">
        <f>MEDIAN(Table2[[#This Row],[Max (A)]],Table2[[#This Row],[Min (A)]])</f>
        <v>49160.119999999995</v>
      </c>
      <c r="K30" s="31">
        <v>58528.57</v>
      </c>
    </row>
    <row r="31" spans="1:11" x14ac:dyDescent="0.3">
      <c r="A31" s="77" t="s">
        <v>1721</v>
      </c>
      <c r="B31" s="61" t="s">
        <v>1718</v>
      </c>
      <c r="C31" s="61" t="s">
        <v>15</v>
      </c>
      <c r="D31" s="58" t="s">
        <v>16</v>
      </c>
      <c r="E31" s="59" t="s">
        <v>17</v>
      </c>
      <c r="F31" s="32">
        <v>21.59</v>
      </c>
      <c r="G31" s="60">
        <f>MEDIAN(Table2[[#This Row],[Max (H)]],Table2[[#This Row],[Min (H)]])</f>
        <v>27.234999999999999</v>
      </c>
      <c r="H31" s="31">
        <v>32.880000000000003</v>
      </c>
      <c r="I31" s="32">
        <v>44897.96</v>
      </c>
      <c r="J31" s="60">
        <f>MEDIAN(Table2[[#This Row],[Max (A)]],Table2[[#This Row],[Min (A)]])</f>
        <v>56647.895000000004</v>
      </c>
      <c r="K31" s="31">
        <v>68397.83</v>
      </c>
    </row>
    <row r="32" spans="1:11" x14ac:dyDescent="0.3">
      <c r="A32" s="61" t="s">
        <v>80</v>
      </c>
      <c r="B32" s="61" t="s">
        <v>81</v>
      </c>
      <c r="C32" s="61" t="s">
        <v>15</v>
      </c>
      <c r="D32" s="58" t="s">
        <v>16</v>
      </c>
      <c r="E32" s="59" t="s">
        <v>17</v>
      </c>
      <c r="F32" s="32">
        <v>21.59</v>
      </c>
      <c r="G32" s="60">
        <f>MEDIAN(Table2[[#This Row],[Max (H)]],Table2[[#This Row],[Min (H)]])</f>
        <v>27.234999999999999</v>
      </c>
      <c r="H32" s="31">
        <v>32.880000000000003</v>
      </c>
      <c r="I32" s="32">
        <v>44897.96</v>
      </c>
      <c r="J32" s="60">
        <f>MEDIAN(Table2[[#This Row],[Max (A)]],Table2[[#This Row],[Min (A)]])</f>
        <v>56647.895000000004</v>
      </c>
      <c r="K32" s="31">
        <v>68397.83</v>
      </c>
    </row>
    <row r="33" spans="1:11" x14ac:dyDescent="0.3">
      <c r="A33" s="61" t="s">
        <v>82</v>
      </c>
      <c r="B33" s="61" t="s">
        <v>83</v>
      </c>
      <c r="C33" s="61" t="s">
        <v>47</v>
      </c>
      <c r="D33" s="58" t="s">
        <v>64</v>
      </c>
      <c r="E33" s="59" t="s">
        <v>49</v>
      </c>
      <c r="F33" s="31">
        <v>21.59</v>
      </c>
      <c r="G33" s="60">
        <f>MEDIAN(Table2[[#This Row],[Max (H)]],Table2[[#This Row],[Min (H)]])</f>
        <v>27.234999999999999</v>
      </c>
      <c r="H33" s="31">
        <v>32.880000000000003</v>
      </c>
      <c r="I33" s="31">
        <v>44897.96</v>
      </c>
      <c r="J33" s="60">
        <f>MEDIAN(Table2[[#This Row],[Max (A)]],Table2[[#This Row],[Min (A)]])</f>
        <v>56647.895000000004</v>
      </c>
      <c r="K33" s="31">
        <v>68397.83</v>
      </c>
    </row>
    <row r="34" spans="1:11" x14ac:dyDescent="0.3">
      <c r="A34" s="61" t="s">
        <v>84</v>
      </c>
      <c r="B34" s="61" t="s">
        <v>85</v>
      </c>
      <c r="C34" s="61" t="s">
        <v>47</v>
      </c>
      <c r="D34" s="58" t="s">
        <v>52</v>
      </c>
      <c r="E34" s="59" t="s">
        <v>49</v>
      </c>
      <c r="F34" s="32">
        <v>29.04</v>
      </c>
      <c r="G34" s="60">
        <f>MEDIAN(Table2[[#This Row],[Max (H)]],Table2[[#This Row],[Min (H)]])</f>
        <v>36.64</v>
      </c>
      <c r="H34" s="31">
        <v>44.24</v>
      </c>
      <c r="I34" s="32">
        <v>60408.160000000003</v>
      </c>
      <c r="J34" s="60">
        <f>MEDIAN(Table2[[#This Row],[Max (A)]],Table2[[#This Row],[Min (A)]])</f>
        <v>76217.17</v>
      </c>
      <c r="K34" s="31">
        <v>92026.18</v>
      </c>
    </row>
    <row r="35" spans="1:11" x14ac:dyDescent="0.3">
      <c r="A35" s="61" t="s">
        <v>86</v>
      </c>
      <c r="B35" s="61" t="s">
        <v>87</v>
      </c>
      <c r="C35" s="61" t="s">
        <v>47</v>
      </c>
      <c r="D35" s="58" t="s">
        <v>58</v>
      </c>
      <c r="E35" s="59" t="s">
        <v>49</v>
      </c>
      <c r="F35" s="32">
        <v>25</v>
      </c>
      <c r="G35" s="60">
        <f>MEDIAN(Table2[[#This Row],[Max (H)]],Table2[[#This Row],[Min (H)]])</f>
        <v>31.545000000000002</v>
      </c>
      <c r="H35" s="31">
        <v>38.090000000000003</v>
      </c>
      <c r="I35" s="32">
        <v>52000</v>
      </c>
      <c r="J35" s="60">
        <f>MEDIAN(Table2[[#This Row],[Max (A)]],Table2[[#This Row],[Min (A)]])</f>
        <v>65608.565000000002</v>
      </c>
      <c r="K35" s="31">
        <v>79217.13</v>
      </c>
    </row>
    <row r="36" spans="1:11" x14ac:dyDescent="0.3">
      <c r="A36" s="77" t="s">
        <v>88</v>
      </c>
      <c r="B36" s="61" t="s">
        <v>89</v>
      </c>
      <c r="C36" s="61" t="s">
        <v>47</v>
      </c>
      <c r="D36" s="79" t="s">
        <v>52</v>
      </c>
      <c r="E36" s="59" t="s">
        <v>49</v>
      </c>
      <c r="F36" s="32">
        <v>29.04</v>
      </c>
      <c r="G36" s="60">
        <f>MEDIAN(Table2[[#This Row],[Max (H)]],Table2[[#This Row],[Min (H)]])</f>
        <v>36.64</v>
      </c>
      <c r="H36" s="31">
        <v>44.24</v>
      </c>
      <c r="I36" s="32">
        <v>60408.160000000003</v>
      </c>
      <c r="J36" s="60">
        <f>MEDIAN(Table2[[#This Row],[Max (A)]],Table2[[#This Row],[Min (A)]])</f>
        <v>76217.17</v>
      </c>
      <c r="K36" s="31">
        <v>92026.18</v>
      </c>
    </row>
    <row r="37" spans="1:11" x14ac:dyDescent="0.3">
      <c r="A37" s="77" t="s">
        <v>1663</v>
      </c>
      <c r="B37" s="61" t="s">
        <v>1664</v>
      </c>
      <c r="C37" s="61" t="s">
        <v>47</v>
      </c>
      <c r="D37" s="58" t="s">
        <v>108</v>
      </c>
      <c r="E37" s="59" t="s">
        <v>49</v>
      </c>
      <c r="F37" s="33">
        <v>29.36</v>
      </c>
      <c r="G37" s="60">
        <f>MEDIAN(Table2[[#This Row],[Max (H)]],Table2[[#This Row],[Min (H)]])</f>
        <v>37.04</v>
      </c>
      <c r="H37" s="31">
        <v>44.72</v>
      </c>
      <c r="I37" s="34">
        <v>61061.22</v>
      </c>
      <c r="J37" s="60">
        <f>MEDIAN(Table2[[#This Row],[Max (A)]],Table2[[#This Row],[Min (A)]])</f>
        <v>77041.14</v>
      </c>
      <c r="K37" s="31">
        <v>93021.06</v>
      </c>
    </row>
    <row r="38" spans="1:11" x14ac:dyDescent="0.3">
      <c r="A38" s="77" t="s">
        <v>90</v>
      </c>
      <c r="B38" s="61" t="s">
        <v>91</v>
      </c>
      <c r="C38" s="61" t="s">
        <v>15</v>
      </c>
      <c r="D38" s="58" t="s">
        <v>92</v>
      </c>
      <c r="E38" s="59" t="s">
        <v>17</v>
      </c>
      <c r="F38" s="31">
        <v>15</v>
      </c>
      <c r="G38" s="60"/>
      <c r="H38" s="31">
        <v>25.89</v>
      </c>
      <c r="I38" s="31">
        <v>31200</v>
      </c>
      <c r="J38" s="60"/>
      <c r="K38" s="31">
        <f>Table2[[#This Row],[Max (H)]]*2080</f>
        <v>53851.200000000004</v>
      </c>
    </row>
    <row r="39" spans="1:11" x14ac:dyDescent="0.3">
      <c r="A39" s="77" t="s">
        <v>1667</v>
      </c>
      <c r="B39" s="61" t="s">
        <v>1668</v>
      </c>
      <c r="C39" s="61" t="s">
        <v>47</v>
      </c>
      <c r="D39" s="58" t="s">
        <v>108</v>
      </c>
      <c r="E39" s="59" t="s">
        <v>49</v>
      </c>
      <c r="F39" s="32">
        <v>29.36</v>
      </c>
      <c r="G39" s="60">
        <f>MEDIAN(Table2[[#This Row],[Max (H)]],Table2[[#This Row],[Min (H)]])</f>
        <v>37.04</v>
      </c>
      <c r="H39" s="31">
        <v>44.72</v>
      </c>
      <c r="I39" s="32">
        <v>61061.22</v>
      </c>
      <c r="J39" s="60">
        <f>MEDIAN(Table2[[#This Row],[Max (A)]],Table2[[#This Row],[Min (A)]])</f>
        <v>77041.14</v>
      </c>
      <c r="K39" s="31">
        <v>93021.06</v>
      </c>
    </row>
    <row r="40" spans="1:11" x14ac:dyDescent="0.3">
      <c r="A40" s="61" t="s">
        <v>93</v>
      </c>
      <c r="B40" s="61" t="s">
        <v>94</v>
      </c>
      <c r="C40" s="61" t="s">
        <v>15</v>
      </c>
      <c r="D40" s="58" t="s">
        <v>95</v>
      </c>
      <c r="E40" s="59" t="s">
        <v>17</v>
      </c>
      <c r="F40" s="31">
        <v>20.149999999999999</v>
      </c>
      <c r="G40" s="60">
        <f>MEDIAN(Table2[[#This Row],[Max (H)]],Table2[[#This Row],[Min (H)]])</f>
        <v>24.895</v>
      </c>
      <c r="H40" s="31">
        <v>29.64</v>
      </c>
      <c r="I40" s="31">
        <v>41916.67</v>
      </c>
      <c r="J40" s="60">
        <f>MEDIAN(Table2[[#This Row],[Max (A)]],Table2[[#This Row],[Min (A)]])</f>
        <v>51785.42</v>
      </c>
      <c r="K40" s="31">
        <v>61654.17</v>
      </c>
    </row>
    <row r="41" spans="1:11" x14ac:dyDescent="0.3">
      <c r="A41" s="77" t="s">
        <v>1661</v>
      </c>
      <c r="B41" s="61" t="s">
        <v>1662</v>
      </c>
      <c r="C41" s="61" t="s">
        <v>15</v>
      </c>
      <c r="D41" s="58" t="s">
        <v>337</v>
      </c>
      <c r="E41" s="59" t="s">
        <v>17</v>
      </c>
      <c r="F41" s="32">
        <v>29.36</v>
      </c>
      <c r="G41" s="60">
        <f>MEDIAN(Table2[[#This Row],[Max (H)]],Table2[[#This Row],[Min (H)]])</f>
        <v>37.04</v>
      </c>
      <c r="H41" s="31">
        <v>44.72</v>
      </c>
      <c r="I41" s="32">
        <v>61061.22</v>
      </c>
      <c r="J41" s="60">
        <f>MEDIAN(Table2[[#This Row],[Max (A)]],Table2[[#This Row],[Min (A)]])</f>
        <v>77041.14</v>
      </c>
      <c r="K41" s="31">
        <v>93021.06</v>
      </c>
    </row>
    <row r="42" spans="1:11" x14ac:dyDescent="0.3">
      <c r="A42" s="77" t="s">
        <v>1669</v>
      </c>
      <c r="B42" s="61" t="s">
        <v>1670</v>
      </c>
      <c r="C42" s="61" t="s">
        <v>15</v>
      </c>
      <c r="D42" s="58" t="s">
        <v>26</v>
      </c>
      <c r="E42" s="59" t="s">
        <v>17</v>
      </c>
      <c r="F42" s="32">
        <v>25.65</v>
      </c>
      <c r="G42" s="60">
        <f>MEDIAN(Table2[[#This Row],[Max (H)]],Table2[[#This Row],[Min (H)]])</f>
        <v>32.36</v>
      </c>
      <c r="H42" s="31">
        <v>39.07</v>
      </c>
      <c r="I42" s="32">
        <v>53346.94</v>
      </c>
      <c r="J42" s="60">
        <f>MEDIAN(Table2[[#This Row],[Max (A)]],Table2[[#This Row],[Min (A)]])</f>
        <v>67308</v>
      </c>
      <c r="K42" s="31">
        <v>81269.06</v>
      </c>
    </row>
    <row r="43" spans="1:11" x14ac:dyDescent="0.3">
      <c r="A43" s="77" t="s">
        <v>1665</v>
      </c>
      <c r="B43" s="61" t="s">
        <v>1666</v>
      </c>
      <c r="C43" s="61" t="s">
        <v>47</v>
      </c>
      <c r="D43" s="58" t="s">
        <v>167</v>
      </c>
      <c r="E43" s="59" t="s">
        <v>49</v>
      </c>
      <c r="F43" s="32">
        <v>42.4</v>
      </c>
      <c r="G43" s="60">
        <f>MEDIAN(Table2[[#This Row],[Max (H)]],Table2[[#This Row],[Min (H)]])</f>
        <v>54.614999999999995</v>
      </c>
      <c r="H43" s="31">
        <v>66.83</v>
      </c>
      <c r="I43" s="31">
        <v>88200</v>
      </c>
      <c r="J43" s="60">
        <f>MEDIAN(Table2[[#This Row],[Max (A)]],Table2[[#This Row],[Min (A)]])</f>
        <v>113598.845</v>
      </c>
      <c r="K43" s="31">
        <v>138997.69</v>
      </c>
    </row>
    <row r="44" spans="1:11" x14ac:dyDescent="0.3">
      <c r="A44" s="77" t="s">
        <v>1672</v>
      </c>
      <c r="B44" s="61" t="s">
        <v>1673</v>
      </c>
      <c r="C44" s="61" t="s">
        <v>1674</v>
      </c>
      <c r="D44" s="58" t="s">
        <v>71</v>
      </c>
      <c r="E44" s="59" t="s">
        <v>49</v>
      </c>
      <c r="F44" s="31">
        <v>33.159999999999997</v>
      </c>
      <c r="G44" s="60">
        <f>MEDIAN(Table2[[#This Row],[Max (H)]],Table2[[#This Row],[Min (H)]])</f>
        <v>41.84</v>
      </c>
      <c r="H44" s="31">
        <v>50.52</v>
      </c>
      <c r="I44" s="31">
        <v>68979.59</v>
      </c>
      <c r="J44" s="60">
        <f>MEDIAN(Table2[[#This Row],[Max (A)]],Table2[[#This Row],[Min (A)]])</f>
        <v>87031.764999999999</v>
      </c>
      <c r="K44" s="31">
        <v>105083.94</v>
      </c>
    </row>
    <row r="45" spans="1:11" x14ac:dyDescent="0.3">
      <c r="A45" s="61" t="s">
        <v>96</v>
      </c>
      <c r="B45" s="61" t="s">
        <v>97</v>
      </c>
      <c r="C45" s="61" t="s">
        <v>47</v>
      </c>
      <c r="D45" s="58" t="s">
        <v>58</v>
      </c>
      <c r="E45" s="59" t="s">
        <v>49</v>
      </c>
      <c r="F45" s="31">
        <v>25</v>
      </c>
      <c r="G45" s="60">
        <f>MEDIAN(Table2[[#This Row],[Max (H)]],Table2[[#This Row],[Min (H)]])</f>
        <v>31.545000000000002</v>
      </c>
      <c r="H45" s="31">
        <v>38.090000000000003</v>
      </c>
      <c r="I45" s="31">
        <v>52000</v>
      </c>
      <c r="J45" s="60">
        <f>MEDIAN(Table2[[#This Row],[Max (A)]],Table2[[#This Row],[Min (A)]])</f>
        <v>65608.565000000002</v>
      </c>
      <c r="K45" s="31">
        <v>79217.13</v>
      </c>
    </row>
    <row r="46" spans="1:11" x14ac:dyDescent="0.3">
      <c r="A46" s="61" t="s">
        <v>98</v>
      </c>
      <c r="B46" s="61" t="s">
        <v>99</v>
      </c>
      <c r="C46" s="61" t="s">
        <v>47</v>
      </c>
      <c r="D46" s="58" t="s">
        <v>55</v>
      </c>
      <c r="E46" s="59" t="s">
        <v>49</v>
      </c>
      <c r="F46" s="31">
        <v>32.31</v>
      </c>
      <c r="G46" s="60">
        <f>MEDIAN(Table2[[#This Row],[Max (H)]],Table2[[#This Row],[Min (H)]])</f>
        <v>41.61</v>
      </c>
      <c r="H46" s="31">
        <v>50.91</v>
      </c>
      <c r="I46" s="31">
        <v>67200</v>
      </c>
      <c r="J46" s="60">
        <f>MEDIAN(Table2[[#This Row],[Max (A)]],Table2[[#This Row],[Min (A)]])</f>
        <v>86551.5</v>
      </c>
      <c r="K46" s="31">
        <v>105902.99999999999</v>
      </c>
    </row>
    <row r="47" spans="1:11" x14ac:dyDescent="0.3">
      <c r="A47" s="61" t="s">
        <v>100</v>
      </c>
      <c r="B47" s="61" t="s">
        <v>101</v>
      </c>
      <c r="C47" s="61" t="s">
        <v>47</v>
      </c>
      <c r="D47" s="58" t="s">
        <v>52</v>
      </c>
      <c r="E47" s="59" t="s">
        <v>49</v>
      </c>
      <c r="F47" s="31">
        <v>29.04</v>
      </c>
      <c r="G47" s="60">
        <f>MEDIAN(Table2[[#This Row],[Max (H)]],Table2[[#This Row],[Min (H)]])</f>
        <v>36.64</v>
      </c>
      <c r="H47" s="31">
        <v>44.24</v>
      </c>
      <c r="I47" s="31">
        <v>60408.160000000003</v>
      </c>
      <c r="J47" s="60">
        <f>MEDIAN(Table2[[#This Row],[Max (A)]],Table2[[#This Row],[Min (A)]])</f>
        <v>76217.17</v>
      </c>
      <c r="K47" s="31">
        <v>92026.18</v>
      </c>
    </row>
    <row r="48" spans="1:11" x14ac:dyDescent="0.3">
      <c r="A48" s="77" t="s">
        <v>1835</v>
      </c>
      <c r="B48" s="61" t="s">
        <v>1836</v>
      </c>
      <c r="C48" s="61" t="s">
        <v>47</v>
      </c>
      <c r="D48" s="58" t="s">
        <v>48</v>
      </c>
      <c r="E48" s="59" t="s">
        <v>49</v>
      </c>
      <c r="F48" s="31">
        <v>36.729999999999997</v>
      </c>
      <c r="G48" s="60">
        <f>MEDIAN(Table2[[#This Row],[Max (H)]],Table2[[#This Row],[Min (H)]])</f>
        <v>47.31</v>
      </c>
      <c r="H48" s="31">
        <v>57.89</v>
      </c>
      <c r="I48" s="31">
        <v>76400</v>
      </c>
      <c r="J48" s="60">
        <f>MEDIAN(Table2[[#This Row],[Max (A)]],Table2[[#This Row],[Min (A)]])</f>
        <v>98400.815000000002</v>
      </c>
      <c r="K48" s="31">
        <v>120401.63</v>
      </c>
    </row>
    <row r="49" spans="1:11" x14ac:dyDescent="0.3">
      <c r="A49" s="61" t="s">
        <v>102</v>
      </c>
      <c r="B49" s="61" t="s">
        <v>103</v>
      </c>
      <c r="C49" s="61" t="s">
        <v>104</v>
      </c>
      <c r="D49" s="58" t="s">
        <v>510</v>
      </c>
      <c r="E49" s="59" t="s">
        <v>17</v>
      </c>
      <c r="F49" s="32">
        <v>31.25</v>
      </c>
      <c r="G49" s="60"/>
      <c r="H49" s="31">
        <v>56.95</v>
      </c>
      <c r="I49" s="31">
        <v>65000</v>
      </c>
      <c r="J49" s="60"/>
      <c r="K49" s="31">
        <f>Table2[[#This Row],[Max (H)]]*2080</f>
        <v>118456</v>
      </c>
    </row>
    <row r="50" spans="1:11" x14ac:dyDescent="0.3">
      <c r="A50" s="61" t="s">
        <v>106</v>
      </c>
      <c r="B50" s="61" t="s">
        <v>107</v>
      </c>
      <c r="C50" s="61" t="s">
        <v>47</v>
      </c>
      <c r="D50" s="58" t="s">
        <v>108</v>
      </c>
      <c r="E50" s="59" t="s">
        <v>49</v>
      </c>
      <c r="F50" s="31">
        <v>29.36</v>
      </c>
      <c r="G50" s="60">
        <f>MEDIAN(Table2[[#This Row],[Max (H)]],Table2[[#This Row],[Min (H)]])</f>
        <v>37.04</v>
      </c>
      <c r="H50" s="31">
        <v>44.72</v>
      </c>
      <c r="I50" s="31">
        <v>61061.22</v>
      </c>
      <c r="J50" s="60">
        <f>MEDIAN(Table2[[#This Row],[Max (A)]],Table2[[#This Row],[Min (A)]])</f>
        <v>77041.14</v>
      </c>
      <c r="K50" s="31">
        <v>93021.06</v>
      </c>
    </row>
    <row r="51" spans="1:11" x14ac:dyDescent="0.3">
      <c r="A51" s="61" t="s">
        <v>111</v>
      </c>
      <c r="B51" s="61" t="s">
        <v>112</v>
      </c>
      <c r="C51" s="61" t="s">
        <v>15</v>
      </c>
      <c r="D51" s="58" t="s">
        <v>113</v>
      </c>
      <c r="E51" s="59" t="s">
        <v>17</v>
      </c>
      <c r="F51" s="31">
        <v>15</v>
      </c>
      <c r="G51" s="60">
        <f>MEDIAN(Table2[[#This Row],[Max (H)]],Table2[[#This Row],[Min (H)]])</f>
        <v>17.255000000000003</v>
      </c>
      <c r="H51" s="31">
        <v>19.510000000000002</v>
      </c>
      <c r="I51" s="31">
        <v>31200</v>
      </c>
      <c r="J51" s="60">
        <f>MEDIAN(Table2[[#This Row],[Max (A)]],Table2[[#This Row],[Min (A)]])</f>
        <v>35885.82</v>
      </c>
      <c r="K51" s="31">
        <v>40571.64</v>
      </c>
    </row>
    <row r="52" spans="1:11" x14ac:dyDescent="0.3">
      <c r="A52" s="61" t="s">
        <v>114</v>
      </c>
      <c r="B52" s="61" t="s">
        <v>115</v>
      </c>
      <c r="C52" s="61" t="s">
        <v>15</v>
      </c>
      <c r="D52" s="58" t="s">
        <v>113</v>
      </c>
      <c r="E52" s="59" t="s">
        <v>17</v>
      </c>
      <c r="F52" s="31">
        <v>15</v>
      </c>
      <c r="G52" s="60">
        <f>MEDIAN(Table2[[#This Row],[Max (H)]],Table2[[#This Row],[Min (H)]])</f>
        <v>17.255000000000003</v>
      </c>
      <c r="H52" s="31">
        <v>19.510000000000002</v>
      </c>
      <c r="I52" s="31">
        <v>31200</v>
      </c>
      <c r="J52" s="60">
        <f>MEDIAN(Table2[[#This Row],[Max (A)]],Table2[[#This Row],[Min (A)]])</f>
        <v>35885.82</v>
      </c>
      <c r="K52" s="31">
        <v>40571.64</v>
      </c>
    </row>
    <row r="53" spans="1:11" x14ac:dyDescent="0.3">
      <c r="A53" s="61" t="s">
        <v>116</v>
      </c>
      <c r="B53" s="61" t="s">
        <v>117</v>
      </c>
      <c r="C53" s="61" t="s">
        <v>47</v>
      </c>
      <c r="D53" s="58" t="s">
        <v>74</v>
      </c>
      <c r="E53" s="59" t="s">
        <v>49</v>
      </c>
      <c r="F53" s="31">
        <v>36.81</v>
      </c>
      <c r="G53" s="60">
        <f>MEDIAN(Table2[[#This Row],[Max (H)]],Table2[[#This Row],[Min (H)]])</f>
        <v>47.41</v>
      </c>
      <c r="H53" s="31">
        <v>58.01</v>
      </c>
      <c r="I53" s="31">
        <v>76560</v>
      </c>
      <c r="J53" s="60">
        <f>MEDIAN(Table2[[#This Row],[Max (A)]],Table2[[#This Row],[Min (A)]])</f>
        <v>98606.89</v>
      </c>
      <c r="K53" s="31">
        <v>120653.78</v>
      </c>
    </row>
    <row r="54" spans="1:11" x14ac:dyDescent="0.3">
      <c r="A54" s="61" t="s">
        <v>118</v>
      </c>
      <c r="B54" s="61" t="s">
        <v>119</v>
      </c>
      <c r="C54" s="61" t="s">
        <v>47</v>
      </c>
      <c r="D54" s="58" t="s">
        <v>120</v>
      </c>
      <c r="E54" s="59" t="s">
        <v>49</v>
      </c>
      <c r="F54" s="31">
        <v>48.04</v>
      </c>
      <c r="G54" s="60">
        <f>MEDIAN(Table2[[#This Row],[Max (H)]],Table2[[#This Row],[Min (H)]])</f>
        <v>62.179999999999993</v>
      </c>
      <c r="H54" s="31">
        <v>76.319999999999993</v>
      </c>
      <c r="I54" s="31">
        <v>99921.57</v>
      </c>
      <c r="J54" s="60">
        <f>MEDIAN(Table2[[#This Row],[Max (A)]],Table2[[#This Row],[Min (A)]])</f>
        <v>129335.98000000001</v>
      </c>
      <c r="K54" s="31">
        <v>158750.39000000001</v>
      </c>
    </row>
    <row r="55" spans="1:11" x14ac:dyDescent="0.3">
      <c r="A55" s="61" t="s">
        <v>121</v>
      </c>
      <c r="B55" s="61" t="s">
        <v>122</v>
      </c>
      <c r="C55" s="61" t="s">
        <v>47</v>
      </c>
      <c r="D55" s="58" t="s">
        <v>123</v>
      </c>
      <c r="E55" s="59" t="s">
        <v>49</v>
      </c>
      <c r="F55" s="31">
        <v>54.75</v>
      </c>
      <c r="G55" s="60">
        <f>MEDIAN(Table2[[#This Row],[Max (H)]],Table2[[#This Row],[Min (H)]])</f>
        <v>70.865000000000009</v>
      </c>
      <c r="H55" s="31">
        <v>86.98</v>
      </c>
      <c r="I55" s="31">
        <v>113882.35</v>
      </c>
      <c r="J55" s="60">
        <f>MEDIAN(Table2[[#This Row],[Max (A)]],Table2[[#This Row],[Min (A)]])</f>
        <v>147406.47</v>
      </c>
      <c r="K55" s="31">
        <v>180930.59</v>
      </c>
    </row>
    <row r="56" spans="1:11" x14ac:dyDescent="0.3">
      <c r="A56" s="61" t="s">
        <v>124</v>
      </c>
      <c r="B56" s="61" t="s">
        <v>125</v>
      </c>
      <c r="C56" s="61" t="s">
        <v>47</v>
      </c>
      <c r="D56" s="79" t="s">
        <v>120</v>
      </c>
      <c r="E56" s="59" t="s">
        <v>49</v>
      </c>
      <c r="F56" s="31">
        <v>48.04</v>
      </c>
      <c r="G56" s="60">
        <f>MEDIAN(Table2[[#This Row],[Max (H)]],Table2[[#This Row],[Min (H)]])</f>
        <v>62.179999999999993</v>
      </c>
      <c r="H56" s="31">
        <v>76.319999999999993</v>
      </c>
      <c r="I56" s="31">
        <v>99921.57</v>
      </c>
      <c r="J56" s="60">
        <f>MEDIAN(Table2[[#This Row],[Max (A)]],Table2[[#This Row],[Min (A)]])</f>
        <v>129335.98000000001</v>
      </c>
      <c r="K56" s="31">
        <v>158750.39000000001</v>
      </c>
    </row>
    <row r="57" spans="1:11" x14ac:dyDescent="0.3">
      <c r="A57" s="78" t="s">
        <v>127</v>
      </c>
      <c r="B57" s="61" t="s">
        <v>128</v>
      </c>
      <c r="C57" s="61" t="s">
        <v>47</v>
      </c>
      <c r="D57" s="58" t="s">
        <v>129</v>
      </c>
      <c r="E57" s="59" t="s">
        <v>49</v>
      </c>
      <c r="F57" s="32">
        <v>49.83</v>
      </c>
      <c r="G57" s="60">
        <f>MEDIAN(Table2[[#This Row],[Max (H)]],Table2[[#This Row],[Min (H)]])</f>
        <v>63.22</v>
      </c>
      <c r="H57" s="31">
        <v>76.61</v>
      </c>
      <c r="I57" s="32">
        <v>103640</v>
      </c>
      <c r="J57" s="60">
        <f>MEDIAN(Table2[[#This Row],[Max (A)]],Table2[[#This Row],[Min (A)]])</f>
        <v>131493.25</v>
      </c>
      <c r="K57" s="31">
        <v>159346.5</v>
      </c>
    </row>
    <row r="58" spans="1:11" x14ac:dyDescent="0.3">
      <c r="A58" s="61" t="s">
        <v>130</v>
      </c>
      <c r="B58" s="61" t="s">
        <v>131</v>
      </c>
      <c r="C58" s="61" t="s">
        <v>47</v>
      </c>
      <c r="D58" s="58" t="s">
        <v>58</v>
      </c>
      <c r="E58" s="59" t="s">
        <v>49</v>
      </c>
      <c r="F58" s="32">
        <v>25</v>
      </c>
      <c r="G58" s="60">
        <f>MEDIAN(Table2[[#This Row],[Max (H)]],Table2[[#This Row],[Min (H)]])</f>
        <v>31.545000000000002</v>
      </c>
      <c r="H58" s="31">
        <v>38.090000000000003</v>
      </c>
      <c r="I58" s="32">
        <v>52000</v>
      </c>
      <c r="J58" s="60">
        <f>MEDIAN(Table2[[#This Row],[Max (A)]],Table2[[#This Row],[Min (A)]])</f>
        <v>65608.565000000002</v>
      </c>
      <c r="K58" s="31">
        <v>79217.13</v>
      </c>
    </row>
    <row r="59" spans="1:11" x14ac:dyDescent="0.3">
      <c r="A59" s="77" t="s">
        <v>1707</v>
      </c>
      <c r="B59" s="61" t="s">
        <v>1742</v>
      </c>
      <c r="C59" s="61" t="s">
        <v>47</v>
      </c>
      <c r="D59" s="58" t="s">
        <v>55</v>
      </c>
      <c r="E59" s="59" t="s">
        <v>49</v>
      </c>
      <c r="F59" s="32">
        <v>32.31</v>
      </c>
      <c r="G59" s="60">
        <f>MEDIAN(Table2[[#This Row],[Max (H)]],Table2[[#This Row],[Min (H)]])</f>
        <v>41.61</v>
      </c>
      <c r="H59" s="31">
        <v>50.91</v>
      </c>
      <c r="I59" s="32">
        <v>67200</v>
      </c>
      <c r="J59" s="60">
        <f>MEDIAN(Table2[[#This Row],[Max (A)]],Table2[[#This Row],[Min (A)]])</f>
        <v>86551.5</v>
      </c>
      <c r="K59" s="31">
        <v>105902.99999999999</v>
      </c>
    </row>
    <row r="60" spans="1:11" x14ac:dyDescent="0.3">
      <c r="A60" s="61" t="s">
        <v>132</v>
      </c>
      <c r="B60" s="61" t="s">
        <v>133</v>
      </c>
      <c r="C60" s="61" t="s">
        <v>47</v>
      </c>
      <c r="D60" s="58" t="s">
        <v>126</v>
      </c>
      <c r="E60" s="59" t="s">
        <v>49</v>
      </c>
      <c r="F60" s="32">
        <v>42.63</v>
      </c>
      <c r="G60" s="60">
        <f>MEDIAN(Table2[[#This Row],[Max (H)]],Table2[[#This Row],[Min (H)]])</f>
        <v>54.09</v>
      </c>
      <c r="H60" s="31">
        <v>65.55</v>
      </c>
      <c r="I60" s="32">
        <v>88680</v>
      </c>
      <c r="J60" s="60">
        <f>MEDIAN(Table2[[#This Row],[Max (A)]],Table2[[#This Row],[Min (A)]])</f>
        <v>112512.75</v>
      </c>
      <c r="K60" s="31">
        <v>136345.5</v>
      </c>
    </row>
    <row r="61" spans="1:11" x14ac:dyDescent="0.3">
      <c r="A61" s="61" t="s">
        <v>134</v>
      </c>
      <c r="B61" s="61" t="s">
        <v>135</v>
      </c>
      <c r="C61" s="61" t="s">
        <v>47</v>
      </c>
      <c r="D61" s="58" t="s">
        <v>120</v>
      </c>
      <c r="E61" s="59" t="s">
        <v>49</v>
      </c>
      <c r="F61" s="32">
        <v>48.04</v>
      </c>
      <c r="G61" s="60">
        <f>MEDIAN(Table2[[#This Row],[Max (H)]],Table2[[#This Row],[Min (H)]])</f>
        <v>62.179999999999993</v>
      </c>
      <c r="H61" s="31">
        <v>76.319999999999993</v>
      </c>
      <c r="I61" s="32">
        <v>99921.57</v>
      </c>
      <c r="J61" s="60">
        <f>MEDIAN(Table2[[#This Row],[Max (A)]],Table2[[#This Row],[Min (A)]])</f>
        <v>129335.98000000001</v>
      </c>
      <c r="K61" s="31">
        <v>158750.39000000001</v>
      </c>
    </row>
    <row r="62" spans="1:11" x14ac:dyDescent="0.3">
      <c r="A62" s="61" t="s">
        <v>136</v>
      </c>
      <c r="B62" s="61" t="s">
        <v>137</v>
      </c>
      <c r="C62" s="61" t="s">
        <v>47</v>
      </c>
      <c r="D62" s="58" t="s">
        <v>74</v>
      </c>
      <c r="E62" s="59" t="s">
        <v>49</v>
      </c>
      <c r="F62" s="31">
        <v>36.81</v>
      </c>
      <c r="G62" s="60">
        <f>MEDIAN(Table2[[#This Row],[Max (H)]],Table2[[#This Row],[Min (H)]])</f>
        <v>47.41</v>
      </c>
      <c r="H62" s="31">
        <v>58.01</v>
      </c>
      <c r="I62" s="31">
        <v>76560</v>
      </c>
      <c r="J62" s="60">
        <f>MEDIAN(Table2[[#This Row],[Max (A)]],Table2[[#This Row],[Min (A)]])</f>
        <v>98606.89</v>
      </c>
      <c r="K62" s="31">
        <v>120653.78</v>
      </c>
    </row>
    <row r="63" spans="1:11" x14ac:dyDescent="0.3">
      <c r="A63" s="61" t="s">
        <v>138</v>
      </c>
      <c r="B63" s="61" t="s">
        <v>139</v>
      </c>
      <c r="C63" s="61" t="s">
        <v>47</v>
      </c>
      <c r="D63" s="58" t="s">
        <v>129</v>
      </c>
      <c r="E63" s="59" t="s">
        <v>49</v>
      </c>
      <c r="F63" s="32">
        <v>49.83</v>
      </c>
      <c r="G63" s="60">
        <f>MEDIAN(Table2[[#This Row],[Max (H)]],Table2[[#This Row],[Min (H)]])</f>
        <v>63.22</v>
      </c>
      <c r="H63" s="31">
        <v>76.61</v>
      </c>
      <c r="I63" s="32">
        <v>103640</v>
      </c>
      <c r="J63" s="60">
        <f>MEDIAN(Table2[[#This Row],[Max (A)]],Table2[[#This Row],[Min (A)]])</f>
        <v>131493.25</v>
      </c>
      <c r="K63" s="31">
        <v>159346.5</v>
      </c>
    </row>
    <row r="64" spans="1:11" x14ac:dyDescent="0.3">
      <c r="A64" s="61" t="s">
        <v>140</v>
      </c>
      <c r="B64" s="61" t="s">
        <v>141</v>
      </c>
      <c r="C64" s="61" t="s">
        <v>47</v>
      </c>
      <c r="D64" s="58" t="s">
        <v>58</v>
      </c>
      <c r="E64" s="59" t="s">
        <v>49</v>
      </c>
      <c r="F64" s="32">
        <v>25</v>
      </c>
      <c r="G64" s="60">
        <f>MEDIAN(Table2[[#This Row],[Max (H)]],Table2[[#This Row],[Min (H)]])</f>
        <v>31.545000000000002</v>
      </c>
      <c r="H64" s="31">
        <v>38.090000000000003</v>
      </c>
      <c r="I64" s="32">
        <v>52000</v>
      </c>
      <c r="J64" s="60">
        <f>MEDIAN(Table2[[#This Row],[Max (A)]],Table2[[#This Row],[Min (A)]])</f>
        <v>65608.565000000002</v>
      </c>
      <c r="K64" s="31">
        <v>79217.13</v>
      </c>
    </row>
    <row r="65" spans="1:11" x14ac:dyDescent="0.3">
      <c r="A65" s="61" t="s">
        <v>142</v>
      </c>
      <c r="B65" s="61" t="s">
        <v>143</v>
      </c>
      <c r="C65" s="61" t="s">
        <v>47</v>
      </c>
      <c r="D65" s="58" t="s">
        <v>126</v>
      </c>
      <c r="E65" s="59" t="s">
        <v>49</v>
      </c>
      <c r="F65" s="31">
        <v>42.63</v>
      </c>
      <c r="G65" s="60">
        <f>MEDIAN(Table2[[#This Row],[Max (H)]],Table2[[#This Row],[Min (H)]])</f>
        <v>54.09</v>
      </c>
      <c r="H65" s="31">
        <v>65.55</v>
      </c>
      <c r="I65" s="31">
        <v>88680</v>
      </c>
      <c r="J65" s="60">
        <f>MEDIAN(Table2[[#This Row],[Max (A)]],Table2[[#This Row],[Min (A)]])</f>
        <v>112512.75</v>
      </c>
      <c r="K65" s="31">
        <v>136345.5</v>
      </c>
    </row>
    <row r="66" spans="1:11" x14ac:dyDescent="0.3">
      <c r="A66" s="77" t="s">
        <v>1760</v>
      </c>
      <c r="B66" s="61" t="s">
        <v>1761</v>
      </c>
      <c r="C66" s="61" t="s">
        <v>47</v>
      </c>
      <c r="D66" s="58" t="s">
        <v>126</v>
      </c>
      <c r="E66" s="59" t="s">
        <v>49</v>
      </c>
      <c r="F66" s="31">
        <v>42.63</v>
      </c>
      <c r="G66" s="60">
        <f>MEDIAN(Table2[[#This Row],[Max (H)]],Table2[[#This Row],[Min (H)]])</f>
        <v>54.09</v>
      </c>
      <c r="H66" s="31">
        <v>65.55</v>
      </c>
      <c r="I66" s="31">
        <v>88680</v>
      </c>
      <c r="J66" s="60">
        <f>MEDIAN(Table2[[#This Row],[Max (A)]],Table2[[#This Row],[Min (A)]])</f>
        <v>112512.75</v>
      </c>
      <c r="K66" s="31">
        <v>136345.5</v>
      </c>
    </row>
    <row r="67" spans="1:11" x14ac:dyDescent="0.3">
      <c r="A67" s="61" t="s">
        <v>144</v>
      </c>
      <c r="B67" s="61" t="s">
        <v>145</v>
      </c>
      <c r="C67" s="61" t="s">
        <v>47</v>
      </c>
      <c r="D67" s="58" t="s">
        <v>52</v>
      </c>
      <c r="E67" s="59" t="s">
        <v>49</v>
      </c>
      <c r="F67" s="31">
        <v>29.04</v>
      </c>
      <c r="G67" s="60">
        <f>MEDIAN(Table2[[#This Row],[Max (H)]],Table2[[#This Row],[Min (H)]])</f>
        <v>36.64</v>
      </c>
      <c r="H67" s="31">
        <v>44.24</v>
      </c>
      <c r="I67" s="31">
        <v>60408.160000000003</v>
      </c>
      <c r="J67" s="60">
        <f>MEDIAN(Table2[[#This Row],[Max (A)]],Table2[[#This Row],[Min (A)]])</f>
        <v>76217.17</v>
      </c>
      <c r="K67" s="31">
        <v>92026.18</v>
      </c>
    </row>
    <row r="68" spans="1:11" x14ac:dyDescent="0.3">
      <c r="A68" s="77" t="s">
        <v>1779</v>
      </c>
      <c r="B68" s="61" t="s">
        <v>146</v>
      </c>
      <c r="C68" s="61" t="s">
        <v>660</v>
      </c>
      <c r="D68" s="58" t="s">
        <v>147</v>
      </c>
      <c r="E68" s="59" t="s">
        <v>17</v>
      </c>
      <c r="F68" s="32">
        <v>34.5</v>
      </c>
      <c r="G68" s="60"/>
      <c r="H68" s="31">
        <v>51.74</v>
      </c>
      <c r="I68" s="32">
        <v>75340.039999999994</v>
      </c>
      <c r="J68" s="60"/>
      <c r="K68" s="31">
        <v>113010.07399999999</v>
      </c>
    </row>
    <row r="69" spans="1:11" x14ac:dyDescent="0.3">
      <c r="A69" s="61" t="s">
        <v>148</v>
      </c>
      <c r="B69" s="61" t="s">
        <v>149</v>
      </c>
      <c r="C69" s="61" t="s">
        <v>47</v>
      </c>
      <c r="D69" s="58" t="s">
        <v>55</v>
      </c>
      <c r="E69" s="59" t="s">
        <v>49</v>
      </c>
      <c r="F69" s="32">
        <v>32.31</v>
      </c>
      <c r="G69" s="60">
        <f>MEDIAN(Table2[[#This Row],[Max (H)]],Table2[[#This Row],[Min (H)]])</f>
        <v>41.61</v>
      </c>
      <c r="H69" s="31">
        <v>50.91</v>
      </c>
      <c r="I69" s="32">
        <v>67200</v>
      </c>
      <c r="J69" s="60">
        <f>MEDIAN(Table2[[#This Row],[Max (A)]],Table2[[#This Row],[Min (A)]])</f>
        <v>86551.5</v>
      </c>
      <c r="K69" s="31">
        <v>105902.99999999999</v>
      </c>
    </row>
    <row r="70" spans="1:11" x14ac:dyDescent="0.3">
      <c r="A70" s="61" t="s">
        <v>150</v>
      </c>
      <c r="B70" s="61" t="s">
        <v>151</v>
      </c>
      <c r="C70" s="61" t="s">
        <v>47</v>
      </c>
      <c r="D70" s="58" t="s">
        <v>55</v>
      </c>
      <c r="E70" s="59" t="s">
        <v>49</v>
      </c>
      <c r="F70" s="31">
        <v>32.31</v>
      </c>
      <c r="G70" s="60">
        <f>MEDIAN(Table2[[#This Row],[Max (H)]],Table2[[#This Row],[Min (H)]])</f>
        <v>41.61</v>
      </c>
      <c r="H70" s="31">
        <v>50.91</v>
      </c>
      <c r="I70" s="31">
        <v>67200</v>
      </c>
      <c r="J70" s="60">
        <f>MEDIAN(Table2[[#This Row],[Max (A)]],Table2[[#This Row],[Min (A)]])</f>
        <v>86551.5</v>
      </c>
      <c r="K70" s="31">
        <v>105902.99999999999</v>
      </c>
    </row>
    <row r="71" spans="1:11" x14ac:dyDescent="0.3">
      <c r="A71" s="61" t="s">
        <v>152</v>
      </c>
      <c r="B71" s="61" t="s">
        <v>153</v>
      </c>
      <c r="C71" s="61" t="s">
        <v>47</v>
      </c>
      <c r="D71" s="58" t="s">
        <v>154</v>
      </c>
      <c r="E71" s="59" t="s">
        <v>49</v>
      </c>
      <c r="F71" s="31">
        <v>62.02</v>
      </c>
      <c r="G71" s="60">
        <f>MEDIAN(Table2[[#This Row],[Max (H)]],Table2[[#This Row],[Min (H)]])</f>
        <v>81.864999999999995</v>
      </c>
      <c r="H71" s="31">
        <v>101.71</v>
      </c>
      <c r="I71" s="31">
        <v>129000</v>
      </c>
      <c r="J71" s="60">
        <f>MEDIAN(Table2[[#This Row],[Max (A)]],Table2[[#This Row],[Min (A)]])</f>
        <v>170280</v>
      </c>
      <c r="K71" s="31">
        <v>211560</v>
      </c>
    </row>
    <row r="72" spans="1:11" x14ac:dyDescent="0.3">
      <c r="A72" s="61" t="s">
        <v>155</v>
      </c>
      <c r="B72" s="61" t="s">
        <v>156</v>
      </c>
      <c r="C72" s="61" t="s">
        <v>47</v>
      </c>
      <c r="D72" s="58" t="s">
        <v>55</v>
      </c>
      <c r="E72" s="59" t="s">
        <v>49</v>
      </c>
      <c r="F72" s="31">
        <v>32.31</v>
      </c>
      <c r="G72" s="60">
        <f>MEDIAN(Table2[[#This Row],[Max (H)]],Table2[[#This Row],[Min (H)]])</f>
        <v>41.61</v>
      </c>
      <c r="H72" s="31">
        <v>50.91</v>
      </c>
      <c r="I72" s="31">
        <v>67200</v>
      </c>
      <c r="J72" s="60">
        <f>MEDIAN(Table2[[#This Row],[Max (A)]],Table2[[#This Row],[Min (A)]])</f>
        <v>86551.5</v>
      </c>
      <c r="K72" s="31">
        <v>105902.99999999999</v>
      </c>
    </row>
    <row r="73" spans="1:11" x14ac:dyDescent="0.3">
      <c r="A73" s="77" t="s">
        <v>157</v>
      </c>
      <c r="B73" s="61" t="s">
        <v>158</v>
      </c>
      <c r="C73" s="61" t="s">
        <v>15</v>
      </c>
      <c r="D73" s="58" t="s">
        <v>159</v>
      </c>
      <c r="E73" s="59" t="s">
        <v>17</v>
      </c>
      <c r="F73" s="32">
        <v>25</v>
      </c>
      <c r="G73" s="60">
        <f>MEDIAN(Table2[[#This Row],[Max (H)]],Table2[[#This Row],[Min (H)]])</f>
        <v>31.545000000000002</v>
      </c>
      <c r="H73" s="31">
        <v>38.090000000000003</v>
      </c>
      <c r="I73" s="32">
        <v>52000</v>
      </c>
      <c r="J73" s="60">
        <f>MEDIAN(Table2[[#This Row],[Max (A)]],Table2[[#This Row],[Min (A)]])</f>
        <v>65608.565000000002</v>
      </c>
      <c r="K73" s="31">
        <v>79217.13</v>
      </c>
    </row>
    <row r="74" spans="1:11" x14ac:dyDescent="0.3">
      <c r="A74" s="61" t="s">
        <v>160</v>
      </c>
      <c r="B74" s="61" t="s">
        <v>161</v>
      </c>
      <c r="C74" s="61" t="s">
        <v>47</v>
      </c>
      <c r="D74" s="58" t="s">
        <v>129</v>
      </c>
      <c r="E74" s="59" t="s">
        <v>49</v>
      </c>
      <c r="F74" s="32">
        <v>49.83</v>
      </c>
      <c r="G74" s="60">
        <f>MEDIAN(Table2[[#This Row],[Max (H)]],Table2[[#This Row],[Min (H)]])</f>
        <v>63.22</v>
      </c>
      <c r="H74" s="31">
        <v>76.61</v>
      </c>
      <c r="I74" s="32">
        <v>103640</v>
      </c>
      <c r="J74" s="60">
        <f>MEDIAN(Table2[[#This Row],[Max (A)]],Table2[[#This Row],[Min (A)]])</f>
        <v>131493.25</v>
      </c>
      <c r="K74" s="31">
        <v>159346.5</v>
      </c>
    </row>
    <row r="75" spans="1:11" x14ac:dyDescent="0.3">
      <c r="A75" s="61" t="s">
        <v>163</v>
      </c>
      <c r="B75" s="61" t="s">
        <v>164</v>
      </c>
      <c r="C75" s="61" t="s">
        <v>47</v>
      </c>
      <c r="D75" s="58" t="s">
        <v>48</v>
      </c>
      <c r="E75" s="59" t="s">
        <v>49</v>
      </c>
      <c r="F75" s="31">
        <v>36.729999999999997</v>
      </c>
      <c r="G75" s="60">
        <f>MEDIAN(Table2[[#This Row],[Max (H)]],Table2[[#This Row],[Min (H)]])</f>
        <v>47.31</v>
      </c>
      <c r="H75" s="31">
        <v>57.89</v>
      </c>
      <c r="I75" s="31">
        <v>76400</v>
      </c>
      <c r="J75" s="60">
        <f>MEDIAN(Table2[[#This Row],[Max (A)]],Table2[[#This Row],[Min (A)]])</f>
        <v>98400.815000000002</v>
      </c>
      <c r="K75" s="31">
        <v>120401.63</v>
      </c>
    </row>
    <row r="76" spans="1:11" x14ac:dyDescent="0.3">
      <c r="A76" s="61" t="s">
        <v>165</v>
      </c>
      <c r="B76" s="61" t="s">
        <v>166</v>
      </c>
      <c r="C76" s="61" t="s">
        <v>47</v>
      </c>
      <c r="D76" s="58" t="s">
        <v>167</v>
      </c>
      <c r="E76" s="59" t="s">
        <v>49</v>
      </c>
      <c r="F76" s="32">
        <v>42.4</v>
      </c>
      <c r="G76" s="60">
        <f>MEDIAN(Table2[[#This Row],[Max (H)]],Table2[[#This Row],[Min (H)]])</f>
        <v>54.614999999999995</v>
      </c>
      <c r="H76" s="31">
        <v>66.83</v>
      </c>
      <c r="I76" s="32">
        <v>88200</v>
      </c>
      <c r="J76" s="60">
        <f>MEDIAN(Table2[[#This Row],[Max (A)]],Table2[[#This Row],[Min (A)]])</f>
        <v>113598.845</v>
      </c>
      <c r="K76" s="31">
        <v>138997.69</v>
      </c>
    </row>
    <row r="77" spans="1:11" x14ac:dyDescent="0.3">
      <c r="A77" s="61" t="s">
        <v>168</v>
      </c>
      <c r="B77" s="61" t="s">
        <v>169</v>
      </c>
      <c r="C77" s="61" t="s">
        <v>47</v>
      </c>
      <c r="D77" s="58" t="s">
        <v>170</v>
      </c>
      <c r="E77" s="59" t="s">
        <v>17</v>
      </c>
      <c r="F77" s="31">
        <v>21.59</v>
      </c>
      <c r="G77" s="60">
        <f>MEDIAN(Table2[[#This Row],[Max (H)]],Table2[[#This Row],[Min (H)]])</f>
        <v>27.234999999999999</v>
      </c>
      <c r="H77" s="31">
        <v>32.880000000000003</v>
      </c>
      <c r="I77" s="31">
        <v>44897.96</v>
      </c>
      <c r="J77" s="60">
        <f>MEDIAN(Table2[[#This Row],[Max (A)]],Table2[[#This Row],[Min (A)]])</f>
        <v>56647.895000000004</v>
      </c>
      <c r="K77" s="31">
        <v>68397.83</v>
      </c>
    </row>
    <row r="78" spans="1:11" x14ac:dyDescent="0.3">
      <c r="A78" s="61" t="s">
        <v>171</v>
      </c>
      <c r="B78" s="61" t="s">
        <v>172</v>
      </c>
      <c r="C78" s="61" t="s">
        <v>47</v>
      </c>
      <c r="D78" s="58" t="s">
        <v>74</v>
      </c>
      <c r="E78" s="59" t="s">
        <v>49</v>
      </c>
      <c r="F78" s="31">
        <v>36.81</v>
      </c>
      <c r="G78" s="60">
        <f>MEDIAN(Table2[[#This Row],[Max (H)]],Table2[[#This Row],[Min (H)]])</f>
        <v>47.41</v>
      </c>
      <c r="H78" s="31">
        <v>58.01</v>
      </c>
      <c r="I78" s="31">
        <v>76560</v>
      </c>
      <c r="J78" s="60">
        <f>MEDIAN(Table2[[#This Row],[Max (A)]],Table2[[#This Row],[Min (A)]])</f>
        <v>98606.89</v>
      </c>
      <c r="K78" s="31">
        <v>120653.78</v>
      </c>
    </row>
    <row r="79" spans="1:11" x14ac:dyDescent="0.3">
      <c r="A79" s="61" t="s">
        <v>173</v>
      </c>
      <c r="B79" s="61" t="s">
        <v>174</v>
      </c>
      <c r="C79" s="61" t="s">
        <v>15</v>
      </c>
      <c r="D79" s="58" t="s">
        <v>36</v>
      </c>
      <c r="E79" s="59" t="s">
        <v>17</v>
      </c>
      <c r="F79" s="32">
        <v>16.43</v>
      </c>
      <c r="G79" s="60">
        <f>MEDIAN(Table2[[#This Row],[Max (H)]],Table2[[#This Row],[Min (H)]])</f>
        <v>20.295502163461538</v>
      </c>
      <c r="H79" s="31">
        <v>24.161004326923077</v>
      </c>
      <c r="I79" s="32">
        <v>34166.67</v>
      </c>
      <c r="J79" s="60">
        <f>MEDIAN(Table2[[#This Row],[Max (A)]],Table2[[#This Row],[Min (A)]])</f>
        <v>42210.78</v>
      </c>
      <c r="K79" s="31">
        <v>50254.89</v>
      </c>
    </row>
    <row r="80" spans="1:11" x14ac:dyDescent="0.3">
      <c r="A80" s="61" t="s">
        <v>175</v>
      </c>
      <c r="B80" s="61" t="s">
        <v>176</v>
      </c>
      <c r="C80" s="61" t="s">
        <v>47</v>
      </c>
      <c r="D80" s="58" t="s">
        <v>64</v>
      </c>
      <c r="E80" s="59" t="s">
        <v>49</v>
      </c>
      <c r="F80" s="31">
        <v>21.59</v>
      </c>
      <c r="G80" s="60">
        <f>MEDIAN(Table2[[#This Row],[Max (H)]],Table2[[#This Row],[Min (H)]])</f>
        <v>27.234999999999999</v>
      </c>
      <c r="H80" s="31">
        <v>32.880000000000003</v>
      </c>
      <c r="I80" s="31">
        <v>44897.96</v>
      </c>
      <c r="J80" s="60">
        <f>MEDIAN(Table2[[#This Row],[Max (A)]],Table2[[#This Row],[Min (A)]])</f>
        <v>56647.895000000004</v>
      </c>
      <c r="K80" s="31">
        <v>68397.83</v>
      </c>
    </row>
    <row r="81" spans="1:11" x14ac:dyDescent="0.3">
      <c r="A81" s="61" t="s">
        <v>177</v>
      </c>
      <c r="B81" s="61" t="s">
        <v>178</v>
      </c>
      <c r="C81" s="61" t="s">
        <v>15</v>
      </c>
      <c r="D81" s="58" t="s">
        <v>16</v>
      </c>
      <c r="E81" s="59" t="s">
        <v>17</v>
      </c>
      <c r="F81" s="32">
        <v>21.59</v>
      </c>
      <c r="G81" s="60">
        <f>MEDIAN(Table2[[#This Row],[Max (H)]],Table2[[#This Row],[Min (H)]])</f>
        <v>27.234999999999999</v>
      </c>
      <c r="H81" s="31">
        <v>32.880000000000003</v>
      </c>
      <c r="I81" s="32">
        <v>44897.96</v>
      </c>
      <c r="J81" s="60">
        <f>MEDIAN(Table2[[#This Row],[Max (A)]],Table2[[#This Row],[Min (A)]])</f>
        <v>56647.895000000004</v>
      </c>
      <c r="K81" s="31">
        <v>68397.83</v>
      </c>
    </row>
    <row r="82" spans="1:11" x14ac:dyDescent="0.3">
      <c r="A82" s="61" t="s">
        <v>179</v>
      </c>
      <c r="B82" s="61" t="s">
        <v>180</v>
      </c>
      <c r="C82" s="61" t="s">
        <v>15</v>
      </c>
      <c r="D82" s="58" t="s">
        <v>159</v>
      </c>
      <c r="E82" s="59" t="s">
        <v>17</v>
      </c>
      <c r="F82" s="31">
        <v>25</v>
      </c>
      <c r="G82" s="60">
        <f>MEDIAN(Table2[[#This Row],[Max (H)]],Table2[[#This Row],[Min (H)]])</f>
        <v>31.545000000000002</v>
      </c>
      <c r="H82" s="31">
        <v>38.090000000000003</v>
      </c>
      <c r="I82" s="31">
        <v>52000</v>
      </c>
      <c r="J82" s="60">
        <f>MEDIAN(Table2[[#This Row],[Max (A)]],Table2[[#This Row],[Min (A)]])</f>
        <v>65608.565000000002</v>
      </c>
      <c r="K82" s="31">
        <v>79217.13</v>
      </c>
    </row>
    <row r="83" spans="1:11" x14ac:dyDescent="0.3">
      <c r="A83" s="77" t="s">
        <v>181</v>
      </c>
      <c r="B83" s="61" t="s">
        <v>182</v>
      </c>
      <c r="C83" s="61" t="s">
        <v>104</v>
      </c>
      <c r="D83" s="58" t="s">
        <v>389</v>
      </c>
      <c r="E83" s="59" t="s">
        <v>17</v>
      </c>
      <c r="F83" s="31">
        <v>29.04</v>
      </c>
      <c r="G83" s="60">
        <f>MEDIAN(Table2[[#This Row],[Max (H)]],Table2[[#This Row],[Min (H)]])</f>
        <v>36.64</v>
      </c>
      <c r="H83" s="31">
        <v>44.24</v>
      </c>
      <c r="I83" s="31">
        <v>60408.160000000003</v>
      </c>
      <c r="J83" s="60">
        <f>MEDIAN(Table2[[#This Row],[Max (A)]],Table2[[#This Row],[Min (A)]])</f>
        <v>76217.17</v>
      </c>
      <c r="K83" s="31">
        <v>92026.18</v>
      </c>
    </row>
    <row r="84" spans="1:11" x14ac:dyDescent="0.3">
      <c r="A84" s="77" t="s">
        <v>1801</v>
      </c>
      <c r="B84" s="61" t="s">
        <v>1802</v>
      </c>
      <c r="C84" s="61" t="s">
        <v>15</v>
      </c>
      <c r="D84" s="79" t="s">
        <v>16</v>
      </c>
      <c r="E84" s="59" t="s">
        <v>17</v>
      </c>
      <c r="F84" s="32">
        <v>21.59</v>
      </c>
      <c r="G84" s="60">
        <f>MEDIAN(Table2[[#This Row],[Max (H)]],Table2[[#This Row],[Min (H)]])</f>
        <v>27.234999999999999</v>
      </c>
      <c r="H84" s="31">
        <v>32.880000000000003</v>
      </c>
      <c r="I84" s="32">
        <v>44897.96</v>
      </c>
      <c r="J84" s="60">
        <f>MEDIAN(Table2[[#This Row],[Max (A)]],Table2[[#This Row],[Min (A)]])</f>
        <v>56647.895000000004</v>
      </c>
      <c r="K84" s="31">
        <v>68397.83</v>
      </c>
    </row>
    <row r="85" spans="1:11" x14ac:dyDescent="0.3">
      <c r="A85" s="61" t="s">
        <v>184</v>
      </c>
      <c r="B85" s="61" t="s">
        <v>185</v>
      </c>
      <c r="C85" s="61" t="s">
        <v>47</v>
      </c>
      <c r="D85" s="58" t="s">
        <v>64</v>
      </c>
      <c r="E85" s="59" t="s">
        <v>49</v>
      </c>
      <c r="F85" s="31">
        <v>21.59</v>
      </c>
      <c r="G85" s="60">
        <f>MEDIAN(Table2[[#This Row],[Max (H)]],Table2[[#This Row],[Min (H)]])</f>
        <v>27.234999999999999</v>
      </c>
      <c r="H85" s="31">
        <v>32.880000000000003</v>
      </c>
      <c r="I85" s="31">
        <v>44897.96</v>
      </c>
      <c r="J85" s="60">
        <f>MEDIAN(Table2[[#This Row],[Max (A)]],Table2[[#This Row],[Min (A)]])</f>
        <v>56647.895000000004</v>
      </c>
      <c r="K85" s="31">
        <v>68397.83</v>
      </c>
    </row>
    <row r="86" spans="1:11" x14ac:dyDescent="0.3">
      <c r="A86" s="61" t="s">
        <v>187</v>
      </c>
      <c r="B86" s="61" t="s">
        <v>188</v>
      </c>
      <c r="C86" s="61" t="s">
        <v>104</v>
      </c>
      <c r="D86" s="58" t="s">
        <v>26</v>
      </c>
      <c r="E86" s="59" t="s">
        <v>17</v>
      </c>
      <c r="F86" s="31">
        <v>25.65</v>
      </c>
      <c r="G86" s="60">
        <f>MEDIAN(Table2[[#This Row],[Max (H)]],Table2[[#This Row],[Min (H)]])</f>
        <v>32.36</v>
      </c>
      <c r="H86" s="31">
        <v>39.07</v>
      </c>
      <c r="I86" s="31">
        <v>53346.94</v>
      </c>
      <c r="J86" s="60">
        <f>MEDIAN(Table2[[#This Row],[Max (A)]],Table2[[#This Row],[Min (A)]])</f>
        <v>67308</v>
      </c>
      <c r="K86" s="31">
        <v>81269.06</v>
      </c>
    </row>
    <row r="87" spans="1:11" x14ac:dyDescent="0.3">
      <c r="A87" s="61" t="s">
        <v>189</v>
      </c>
      <c r="B87" s="61" t="s">
        <v>190</v>
      </c>
      <c r="C87" s="61" t="s">
        <v>15</v>
      </c>
      <c r="D87" s="58" t="s">
        <v>23</v>
      </c>
      <c r="E87" s="59" t="s">
        <v>17</v>
      </c>
      <c r="F87" s="31">
        <v>23.18</v>
      </c>
      <c r="G87" s="60">
        <f>MEDIAN(Table2[[#This Row],[Max (H)]],Table2[[#This Row],[Min (H)]])</f>
        <v>28.635000000000002</v>
      </c>
      <c r="H87" s="31">
        <v>34.090000000000003</v>
      </c>
      <c r="I87" s="31">
        <v>48208.33</v>
      </c>
      <c r="J87" s="60">
        <f>MEDIAN(Table2[[#This Row],[Max (A)]],Table2[[#This Row],[Min (A)]])</f>
        <v>59558.38</v>
      </c>
      <c r="K87" s="31">
        <v>70908.429999999993</v>
      </c>
    </row>
    <row r="88" spans="1:11" x14ac:dyDescent="0.3">
      <c r="A88" s="61" t="s">
        <v>1842</v>
      </c>
      <c r="B88" s="61" t="s">
        <v>1843</v>
      </c>
      <c r="C88" s="61" t="s">
        <v>47</v>
      </c>
      <c r="D88" s="58" t="s">
        <v>55</v>
      </c>
      <c r="E88" s="59" t="s">
        <v>49</v>
      </c>
      <c r="F88" s="31">
        <v>32.31</v>
      </c>
      <c r="G88" s="60">
        <f>MEDIAN(Table2[[#This Row],[Max (H)]],Table2[[#This Row],[Min (H)]])</f>
        <v>41.61</v>
      </c>
      <c r="H88" s="31">
        <v>50.91</v>
      </c>
      <c r="I88" s="31">
        <v>67200</v>
      </c>
      <c r="J88" s="60">
        <f>MEDIAN(Table2[[#This Row],[Max (A)]],Table2[[#This Row],[Min (A)]])</f>
        <v>86551.5</v>
      </c>
      <c r="K88" s="31">
        <v>105902.99999999999</v>
      </c>
    </row>
    <row r="89" spans="1:11" x14ac:dyDescent="0.3">
      <c r="A89" s="61" t="s">
        <v>1840</v>
      </c>
      <c r="B89" s="61" t="s">
        <v>1841</v>
      </c>
      <c r="C89" s="61" t="s">
        <v>47</v>
      </c>
      <c r="D89" s="58" t="s">
        <v>74</v>
      </c>
      <c r="E89" s="59" t="s">
        <v>49</v>
      </c>
      <c r="F89" s="31">
        <v>36.81</v>
      </c>
      <c r="G89" s="60">
        <f>MEDIAN(Table2[[#This Row],[Max (H)]],Table2[[#This Row],[Min (H)]])</f>
        <v>47.41</v>
      </c>
      <c r="H89" s="31">
        <v>58.01</v>
      </c>
      <c r="I89" s="31">
        <v>76560</v>
      </c>
      <c r="J89" s="60">
        <f>MEDIAN(Table2[[#This Row],[Max (A)]],Table2[[#This Row],[Min (A)]])</f>
        <v>98606.89</v>
      </c>
      <c r="K89" s="31">
        <v>120653.78</v>
      </c>
    </row>
    <row r="90" spans="1:11" x14ac:dyDescent="0.3">
      <c r="A90" s="61" t="s">
        <v>192</v>
      </c>
      <c r="B90" s="61" t="s">
        <v>193</v>
      </c>
      <c r="C90" s="61" t="s">
        <v>47</v>
      </c>
      <c r="D90" s="58" t="s">
        <v>126</v>
      </c>
      <c r="E90" s="59" t="s">
        <v>49</v>
      </c>
      <c r="F90" s="31">
        <v>42.63</v>
      </c>
      <c r="G90" s="60">
        <f>MEDIAN(Table2[[#This Row],[Max (H)]],Table2[[#This Row],[Min (H)]])</f>
        <v>54.09</v>
      </c>
      <c r="H90" s="31">
        <v>65.55</v>
      </c>
      <c r="I90" s="31">
        <v>88680</v>
      </c>
      <c r="J90" s="60">
        <f>MEDIAN(Table2[[#This Row],[Max (A)]],Table2[[#This Row],[Min (A)]])</f>
        <v>112512.75</v>
      </c>
      <c r="K90" s="31">
        <v>136345.5</v>
      </c>
    </row>
    <row r="91" spans="1:11" x14ac:dyDescent="0.3">
      <c r="A91" s="61" t="s">
        <v>194</v>
      </c>
      <c r="B91" s="61" t="s">
        <v>195</v>
      </c>
      <c r="C91" s="61" t="s">
        <v>47</v>
      </c>
      <c r="D91" s="58" t="s">
        <v>55</v>
      </c>
      <c r="E91" s="59" t="s">
        <v>49</v>
      </c>
      <c r="F91" s="31">
        <v>32.31</v>
      </c>
      <c r="G91" s="60">
        <f>MEDIAN(Table2[[#This Row],[Max (H)]],Table2[[#This Row],[Min (H)]])</f>
        <v>41.61</v>
      </c>
      <c r="H91" s="31">
        <v>50.91</v>
      </c>
      <c r="I91" s="31">
        <v>67200</v>
      </c>
      <c r="J91" s="60">
        <f>MEDIAN(Table2[[#This Row],[Max (A)]],Table2[[#This Row],[Min (A)]])</f>
        <v>86551.5</v>
      </c>
      <c r="K91" s="31">
        <v>105902.99999999999</v>
      </c>
    </row>
    <row r="92" spans="1:11" x14ac:dyDescent="0.3">
      <c r="A92" s="80" t="s">
        <v>191</v>
      </c>
      <c r="B92" s="61" t="s">
        <v>1857</v>
      </c>
      <c r="C92" s="61" t="s">
        <v>47</v>
      </c>
      <c r="D92" s="58" t="s">
        <v>129</v>
      </c>
      <c r="E92" s="59" t="s">
        <v>49</v>
      </c>
      <c r="F92" s="32">
        <v>49.83</v>
      </c>
      <c r="G92" s="60">
        <f>MEDIAN(Table2[[#This Row],[Max (H)]],Table2[[#This Row],[Min (H)]])</f>
        <v>63.22</v>
      </c>
      <c r="H92" s="31">
        <v>76.61</v>
      </c>
      <c r="I92" s="32">
        <v>103640</v>
      </c>
      <c r="J92" s="60">
        <f>MEDIAN(Table2[[#This Row],[Max (A)]],Table2[[#This Row],[Min (A)]])</f>
        <v>131493.25</v>
      </c>
      <c r="K92" s="31">
        <v>159346.5</v>
      </c>
    </row>
    <row r="93" spans="1:11" x14ac:dyDescent="0.3">
      <c r="A93" s="61" t="s">
        <v>196</v>
      </c>
      <c r="B93" s="61" t="s">
        <v>197</v>
      </c>
      <c r="C93" s="61" t="s">
        <v>15</v>
      </c>
      <c r="D93" s="58" t="s">
        <v>113</v>
      </c>
      <c r="E93" s="59" t="s">
        <v>17</v>
      </c>
      <c r="F93" s="31">
        <v>15</v>
      </c>
      <c r="G93" s="60">
        <f>MEDIAN(Table2[[#This Row],[Max (H)]],Table2[[#This Row],[Min (H)]])</f>
        <v>17.255000000000003</v>
      </c>
      <c r="H93" s="31">
        <v>19.510000000000002</v>
      </c>
      <c r="I93" s="31">
        <v>31200</v>
      </c>
      <c r="J93" s="60">
        <f>MEDIAN(Table2[[#This Row],[Max (A)]],Table2[[#This Row],[Min (A)]])</f>
        <v>35885.82</v>
      </c>
      <c r="K93" s="31">
        <v>40571.64</v>
      </c>
    </row>
    <row r="94" spans="1:11" x14ac:dyDescent="0.3">
      <c r="A94" s="61" t="s">
        <v>198</v>
      </c>
      <c r="B94" s="61" t="s">
        <v>199</v>
      </c>
      <c r="C94" s="61" t="s">
        <v>47</v>
      </c>
      <c r="D94" s="58" t="s">
        <v>167</v>
      </c>
      <c r="E94" s="59" t="s">
        <v>49</v>
      </c>
      <c r="F94" s="32">
        <v>42.4</v>
      </c>
      <c r="G94" s="60">
        <f>MEDIAN(Table2[[#This Row],[Max (H)]],Table2[[#This Row],[Min (H)]])</f>
        <v>54.614999999999995</v>
      </c>
      <c r="H94" s="31">
        <v>66.83</v>
      </c>
      <c r="I94" s="32">
        <v>88200</v>
      </c>
      <c r="J94" s="60">
        <f>MEDIAN(Table2[[#This Row],[Max (A)]],Table2[[#This Row],[Min (A)]])</f>
        <v>113598.845</v>
      </c>
      <c r="K94" s="31">
        <v>138997.69</v>
      </c>
    </row>
    <row r="95" spans="1:11" x14ac:dyDescent="0.3">
      <c r="A95" s="61" t="s">
        <v>200</v>
      </c>
      <c r="B95" s="61" t="s">
        <v>201</v>
      </c>
      <c r="C95" s="61" t="s">
        <v>47</v>
      </c>
      <c r="D95" s="58" t="s">
        <v>120</v>
      </c>
      <c r="E95" s="59" t="s">
        <v>49</v>
      </c>
      <c r="F95" s="31">
        <v>48.04</v>
      </c>
      <c r="G95" s="60">
        <f>MEDIAN(Table2[[#This Row],[Max (H)]],Table2[[#This Row],[Min (H)]])</f>
        <v>62.179999999999993</v>
      </c>
      <c r="H95" s="31">
        <v>76.319999999999993</v>
      </c>
      <c r="I95" s="31">
        <v>99921.57</v>
      </c>
      <c r="J95" s="60">
        <f>MEDIAN(Table2[[#This Row],[Max (A)]],Table2[[#This Row],[Min (A)]])</f>
        <v>129335.98000000001</v>
      </c>
      <c r="K95" s="31">
        <v>158750.39000000001</v>
      </c>
    </row>
    <row r="96" spans="1:11" x14ac:dyDescent="0.3">
      <c r="A96" s="61" t="s">
        <v>202</v>
      </c>
      <c r="B96" s="61" t="s">
        <v>203</v>
      </c>
      <c r="C96" s="61" t="s">
        <v>47</v>
      </c>
      <c r="D96" s="58" t="s">
        <v>48</v>
      </c>
      <c r="E96" s="59" t="s">
        <v>49</v>
      </c>
      <c r="F96" s="32">
        <v>36.729999999999997</v>
      </c>
      <c r="G96" s="60">
        <f>MEDIAN(Table2[[#This Row],[Max (H)]],Table2[[#This Row],[Min (H)]])</f>
        <v>47.31</v>
      </c>
      <c r="H96" s="31">
        <v>57.89</v>
      </c>
      <c r="I96" s="32">
        <v>76400</v>
      </c>
      <c r="J96" s="60">
        <f>MEDIAN(Table2[[#This Row],[Max (A)]],Table2[[#This Row],[Min (A)]])</f>
        <v>98400.815000000002</v>
      </c>
      <c r="K96" s="31">
        <v>120401.63</v>
      </c>
    </row>
    <row r="97" spans="1:11" x14ac:dyDescent="0.3">
      <c r="A97" s="61" t="s">
        <v>204</v>
      </c>
      <c r="B97" s="61" t="s">
        <v>205</v>
      </c>
      <c r="C97" s="61" t="s">
        <v>47</v>
      </c>
      <c r="D97" s="58" t="s">
        <v>58</v>
      </c>
      <c r="E97" s="59" t="s">
        <v>49</v>
      </c>
      <c r="F97" s="31">
        <v>25</v>
      </c>
      <c r="G97" s="60">
        <f>MEDIAN(Table2[[#This Row],[Max (H)]],Table2[[#This Row],[Min (H)]])</f>
        <v>31.545000000000002</v>
      </c>
      <c r="H97" s="31">
        <v>38.090000000000003</v>
      </c>
      <c r="I97" s="31">
        <v>52000</v>
      </c>
      <c r="J97" s="60">
        <f>MEDIAN(Table2[[#This Row],[Max (A)]],Table2[[#This Row],[Min (A)]])</f>
        <v>65608.565000000002</v>
      </c>
      <c r="K97" s="31">
        <v>79217.13</v>
      </c>
    </row>
    <row r="98" spans="1:11" x14ac:dyDescent="0.3">
      <c r="A98" s="61" t="s">
        <v>206</v>
      </c>
      <c r="B98" s="61" t="s">
        <v>207</v>
      </c>
      <c r="C98" s="61" t="s">
        <v>47</v>
      </c>
      <c r="D98" s="58" t="s">
        <v>120</v>
      </c>
      <c r="E98" s="59" t="s">
        <v>49</v>
      </c>
      <c r="F98" s="31">
        <v>48.04</v>
      </c>
      <c r="G98" s="60">
        <f>MEDIAN(Table2[[#This Row],[Max (H)]],Table2[[#This Row],[Min (H)]])</f>
        <v>62.179999999999993</v>
      </c>
      <c r="H98" s="31">
        <v>76.319999999999993</v>
      </c>
      <c r="I98" s="31">
        <v>99921.57</v>
      </c>
      <c r="J98" s="60">
        <f>MEDIAN(Table2[[#This Row],[Max (A)]],Table2[[#This Row],[Min (A)]])</f>
        <v>129335.98000000001</v>
      </c>
      <c r="K98" s="31">
        <v>158750.39000000001</v>
      </c>
    </row>
    <row r="99" spans="1:11" x14ac:dyDescent="0.3">
      <c r="A99" s="61" t="s">
        <v>208</v>
      </c>
      <c r="B99" s="61" t="s">
        <v>209</v>
      </c>
      <c r="C99" s="61" t="s">
        <v>47</v>
      </c>
      <c r="D99" s="58" t="s">
        <v>52</v>
      </c>
      <c r="E99" s="59" t="s">
        <v>49</v>
      </c>
      <c r="F99" s="31">
        <v>29.04</v>
      </c>
      <c r="G99" s="60">
        <f>MEDIAN(Table2[[#This Row],[Max (H)]],Table2[[#This Row],[Min (H)]])</f>
        <v>36.64</v>
      </c>
      <c r="H99" s="31">
        <v>44.24</v>
      </c>
      <c r="I99" s="31">
        <v>60408.160000000003</v>
      </c>
      <c r="J99" s="60">
        <f>MEDIAN(Table2[[#This Row],[Max (A)]],Table2[[#This Row],[Min (A)]])</f>
        <v>76217.17</v>
      </c>
      <c r="K99" s="31">
        <v>92026.18</v>
      </c>
    </row>
    <row r="100" spans="1:11" x14ac:dyDescent="0.3">
      <c r="A100" s="61" t="s">
        <v>210</v>
      </c>
      <c r="B100" s="61" t="s">
        <v>211</v>
      </c>
      <c r="C100" s="61" t="s">
        <v>47</v>
      </c>
      <c r="D100" s="58" t="s">
        <v>74</v>
      </c>
      <c r="E100" s="59" t="s">
        <v>49</v>
      </c>
      <c r="F100" s="31">
        <v>36.81</v>
      </c>
      <c r="G100" s="60">
        <f>MEDIAN(Table2[[#This Row],[Max (H)]],Table2[[#This Row],[Min (H)]])</f>
        <v>47.41</v>
      </c>
      <c r="H100" s="31">
        <v>58.01</v>
      </c>
      <c r="I100" s="31">
        <v>76560</v>
      </c>
      <c r="J100" s="60">
        <f>MEDIAN(Table2[[#This Row],[Max (A)]],Table2[[#This Row],[Min (A)]])</f>
        <v>98606.89</v>
      </c>
      <c r="K100" s="31">
        <v>120653.78</v>
      </c>
    </row>
    <row r="101" spans="1:11" x14ac:dyDescent="0.3">
      <c r="A101" s="61" t="s">
        <v>212</v>
      </c>
      <c r="B101" s="61" t="s">
        <v>213</v>
      </c>
      <c r="C101" s="61" t="s">
        <v>47</v>
      </c>
      <c r="D101" s="58" t="s">
        <v>108</v>
      </c>
      <c r="E101" s="59" t="s">
        <v>49</v>
      </c>
      <c r="F101" s="31">
        <v>29.36</v>
      </c>
      <c r="G101" s="60">
        <f>MEDIAN(Table2[[#This Row],[Max (H)]],Table2[[#This Row],[Min (H)]])</f>
        <v>37.04</v>
      </c>
      <c r="H101" s="31">
        <v>44.72</v>
      </c>
      <c r="I101" s="31">
        <v>61061.22</v>
      </c>
      <c r="J101" s="60">
        <f>MEDIAN(Table2[[#This Row],[Max (A)]],Table2[[#This Row],[Min (A)]])</f>
        <v>77041.14</v>
      </c>
      <c r="K101" s="31">
        <v>93021.06</v>
      </c>
    </row>
    <row r="102" spans="1:11" x14ac:dyDescent="0.3">
      <c r="A102" s="61" t="s">
        <v>214</v>
      </c>
      <c r="B102" s="61" t="s">
        <v>215</v>
      </c>
      <c r="C102" s="61" t="s">
        <v>47</v>
      </c>
      <c r="D102" s="58" t="s">
        <v>71</v>
      </c>
      <c r="E102" s="59" t="s">
        <v>49</v>
      </c>
      <c r="F102" s="31">
        <v>33.159999999999997</v>
      </c>
      <c r="G102" s="60">
        <f>MEDIAN(Table2[[#This Row],[Max (H)]],Table2[[#This Row],[Min (H)]])</f>
        <v>41.84</v>
      </c>
      <c r="H102" s="31">
        <v>50.52</v>
      </c>
      <c r="I102" s="31">
        <v>68979.59</v>
      </c>
      <c r="J102" s="60">
        <f>MEDIAN(Table2[[#This Row],[Max (A)]],Table2[[#This Row],[Min (A)]])</f>
        <v>87031.764999999999</v>
      </c>
      <c r="K102" s="31">
        <v>105083.94</v>
      </c>
    </row>
    <row r="103" spans="1:11" x14ac:dyDescent="0.3">
      <c r="A103" s="61" t="s">
        <v>216</v>
      </c>
      <c r="B103" s="61" t="s">
        <v>217</v>
      </c>
      <c r="C103" s="61" t="s">
        <v>47</v>
      </c>
      <c r="D103" s="58" t="s">
        <v>48</v>
      </c>
      <c r="E103" s="59" t="s">
        <v>49</v>
      </c>
      <c r="F103" s="32">
        <v>36.729999999999997</v>
      </c>
      <c r="G103" s="60">
        <f>MEDIAN(Table2[[#This Row],[Max (H)]],Table2[[#This Row],[Min (H)]])</f>
        <v>47.31</v>
      </c>
      <c r="H103" s="31">
        <v>57.89</v>
      </c>
      <c r="I103" s="32">
        <v>76400</v>
      </c>
      <c r="J103" s="60">
        <f>MEDIAN(Table2[[#This Row],[Max (A)]],Table2[[#This Row],[Min (A)]])</f>
        <v>98400.815000000002</v>
      </c>
      <c r="K103" s="31">
        <v>120401.63</v>
      </c>
    </row>
    <row r="104" spans="1:11" x14ac:dyDescent="0.3">
      <c r="A104" s="61" t="s">
        <v>218</v>
      </c>
      <c r="B104" s="61" t="s">
        <v>219</v>
      </c>
      <c r="C104" s="61" t="s">
        <v>47</v>
      </c>
      <c r="D104" s="58" t="s">
        <v>71</v>
      </c>
      <c r="E104" s="59" t="s">
        <v>49</v>
      </c>
      <c r="F104" s="31">
        <v>33.159999999999997</v>
      </c>
      <c r="G104" s="60">
        <f>MEDIAN(Table2[[#This Row],[Max (H)]],Table2[[#This Row],[Min (H)]])</f>
        <v>41.84</v>
      </c>
      <c r="H104" s="31">
        <v>50.52</v>
      </c>
      <c r="I104" s="31">
        <v>68979.59</v>
      </c>
      <c r="J104" s="60">
        <f>MEDIAN(Table2[[#This Row],[Max (A)]],Table2[[#This Row],[Min (A)]])</f>
        <v>87031.764999999999</v>
      </c>
      <c r="K104" s="31">
        <v>105083.94</v>
      </c>
    </row>
    <row r="105" spans="1:11" x14ac:dyDescent="0.3">
      <c r="A105" s="61" t="s">
        <v>220</v>
      </c>
      <c r="B105" s="61" t="s">
        <v>221</v>
      </c>
      <c r="C105" s="61" t="s">
        <v>47</v>
      </c>
      <c r="D105" s="58" t="s">
        <v>71</v>
      </c>
      <c r="E105" s="59" t="s">
        <v>49</v>
      </c>
      <c r="F105" s="31">
        <v>33.159999999999997</v>
      </c>
      <c r="G105" s="60">
        <f>MEDIAN(Table2[[#This Row],[Max (H)]],Table2[[#This Row],[Min (H)]])</f>
        <v>41.84</v>
      </c>
      <c r="H105" s="31">
        <v>50.52</v>
      </c>
      <c r="I105" s="31">
        <v>68979.59</v>
      </c>
      <c r="J105" s="60">
        <f>MEDIAN(Table2[[#This Row],[Max (A)]],Table2[[#This Row],[Min (A)]])</f>
        <v>87031.764999999999</v>
      </c>
      <c r="K105" s="31">
        <v>105083.94</v>
      </c>
    </row>
    <row r="106" spans="1:11" x14ac:dyDescent="0.3">
      <c r="A106" s="61" t="s">
        <v>222</v>
      </c>
      <c r="B106" s="61" t="s">
        <v>223</v>
      </c>
      <c r="C106" s="61" t="s">
        <v>15</v>
      </c>
      <c r="D106" s="58" t="s">
        <v>20</v>
      </c>
      <c r="E106" s="59" t="s">
        <v>17</v>
      </c>
      <c r="F106" s="31">
        <v>17.89</v>
      </c>
      <c r="G106" s="60">
        <f>MEDIAN(Table2[[#This Row],[Max (H)]],Table2[[#This Row],[Min (H)]])</f>
        <v>22.1</v>
      </c>
      <c r="H106" s="31">
        <v>26.31</v>
      </c>
      <c r="I106" s="31">
        <v>37208.33</v>
      </c>
      <c r="J106" s="60">
        <f>MEDIAN(Table2[[#This Row],[Max (A)]],Table2[[#This Row],[Min (A)]])</f>
        <v>45968.57</v>
      </c>
      <c r="K106" s="31">
        <v>54728.81</v>
      </c>
    </row>
    <row r="107" spans="1:11" x14ac:dyDescent="0.3">
      <c r="A107" s="61" t="s">
        <v>224</v>
      </c>
      <c r="B107" s="61" t="s">
        <v>225</v>
      </c>
      <c r="C107" s="61" t="s">
        <v>104</v>
      </c>
      <c r="D107" s="58" t="s">
        <v>16</v>
      </c>
      <c r="E107" s="59" t="s">
        <v>17</v>
      </c>
      <c r="F107" s="32">
        <v>21.59</v>
      </c>
      <c r="G107" s="60">
        <f>MEDIAN(Table2[[#This Row],[Max (H)]],Table2[[#This Row],[Min (H)]])</f>
        <v>27.234999999999999</v>
      </c>
      <c r="H107" s="31">
        <v>32.880000000000003</v>
      </c>
      <c r="I107" s="32">
        <v>44897.96</v>
      </c>
      <c r="J107" s="60">
        <f>MEDIAN(Table2[[#This Row],[Max (A)]],Table2[[#This Row],[Min (A)]])</f>
        <v>56647.895000000004</v>
      </c>
      <c r="K107" s="31">
        <v>68397.83</v>
      </c>
    </row>
    <row r="108" spans="1:11" x14ac:dyDescent="0.3">
      <c r="A108" s="61" t="s">
        <v>226</v>
      </c>
      <c r="B108" s="61" t="s">
        <v>227</v>
      </c>
      <c r="C108" s="61" t="s">
        <v>47</v>
      </c>
      <c r="D108" s="58" t="s">
        <v>71</v>
      </c>
      <c r="E108" s="59" t="s">
        <v>49</v>
      </c>
      <c r="F108" s="31">
        <v>33.159999999999997</v>
      </c>
      <c r="G108" s="60">
        <f>MEDIAN(Table2[[#This Row],[Max (H)]],Table2[[#This Row],[Min (H)]])</f>
        <v>41.84</v>
      </c>
      <c r="H108" s="31">
        <v>50.52</v>
      </c>
      <c r="I108" s="31">
        <v>68979.59</v>
      </c>
      <c r="J108" s="60">
        <f>MEDIAN(Table2[[#This Row],[Max (A)]],Table2[[#This Row],[Min (A)]])</f>
        <v>87031.764999999999</v>
      </c>
      <c r="K108" s="31">
        <v>105083.94</v>
      </c>
    </row>
    <row r="109" spans="1:11" x14ac:dyDescent="0.3">
      <c r="A109" s="61" t="s">
        <v>228</v>
      </c>
      <c r="B109" s="61" t="s">
        <v>229</v>
      </c>
      <c r="C109" s="61" t="s">
        <v>47</v>
      </c>
      <c r="D109" s="58" t="s">
        <v>48</v>
      </c>
      <c r="E109" s="59" t="s">
        <v>49</v>
      </c>
      <c r="F109" s="31">
        <v>36.729999999999997</v>
      </c>
      <c r="G109" s="60">
        <f>MEDIAN(Table2[[#This Row],[Max (H)]],Table2[[#This Row],[Min (H)]])</f>
        <v>47.31</v>
      </c>
      <c r="H109" s="31">
        <v>57.89</v>
      </c>
      <c r="I109" s="31">
        <v>76400</v>
      </c>
      <c r="J109" s="60">
        <f>MEDIAN(Table2[[#This Row],[Max (A)]],Table2[[#This Row],[Min (A)]])</f>
        <v>98400.815000000002</v>
      </c>
      <c r="K109" s="31">
        <v>120401.63</v>
      </c>
    </row>
    <row r="110" spans="1:11" x14ac:dyDescent="0.3">
      <c r="A110" s="61" t="s">
        <v>232</v>
      </c>
      <c r="B110" s="61" t="s">
        <v>233</v>
      </c>
      <c r="C110" s="61" t="s">
        <v>47</v>
      </c>
      <c r="D110" s="58" t="s">
        <v>120</v>
      </c>
      <c r="E110" s="59" t="s">
        <v>49</v>
      </c>
      <c r="F110" s="31">
        <v>48.04</v>
      </c>
      <c r="G110" s="60">
        <f>MEDIAN(Table2[[#This Row],[Max (H)]],Table2[[#This Row],[Min (H)]])</f>
        <v>62.179999999999993</v>
      </c>
      <c r="H110" s="31">
        <v>76.319999999999993</v>
      </c>
      <c r="I110" s="31">
        <v>99921.57</v>
      </c>
      <c r="J110" s="60">
        <f>MEDIAN(Table2[[#This Row],[Max (A)]],Table2[[#This Row],[Min (A)]])</f>
        <v>129335.98000000001</v>
      </c>
      <c r="K110" s="31">
        <v>158750.39000000001</v>
      </c>
    </row>
    <row r="111" spans="1:11" x14ac:dyDescent="0.3">
      <c r="A111" s="61" t="s">
        <v>236</v>
      </c>
      <c r="B111" s="61" t="s">
        <v>237</v>
      </c>
      <c r="C111" s="61" t="s">
        <v>47</v>
      </c>
      <c r="D111" s="58" t="s">
        <v>123</v>
      </c>
      <c r="E111" s="59" t="s">
        <v>49</v>
      </c>
      <c r="F111" s="31">
        <v>54.75</v>
      </c>
      <c r="G111" s="60">
        <f>MEDIAN(Table2[[#This Row],[Max (H)]],Table2[[#This Row],[Min (H)]])</f>
        <v>70.865000000000009</v>
      </c>
      <c r="H111" s="31">
        <v>86.98</v>
      </c>
      <c r="I111" s="31">
        <v>113882.35</v>
      </c>
      <c r="J111" s="60">
        <f>MEDIAN(Table2[[#This Row],[Max (A)]],Table2[[#This Row],[Min (A)]])</f>
        <v>147406.47</v>
      </c>
      <c r="K111" s="31">
        <v>180930.59</v>
      </c>
    </row>
    <row r="112" spans="1:11" x14ac:dyDescent="0.3">
      <c r="A112" s="61" t="s">
        <v>238</v>
      </c>
      <c r="B112" s="61" t="s">
        <v>239</v>
      </c>
      <c r="C112" s="61" t="s">
        <v>47</v>
      </c>
      <c r="D112" s="58" t="s">
        <v>240</v>
      </c>
      <c r="E112" s="59" t="s">
        <v>49</v>
      </c>
      <c r="F112" s="31">
        <v>90.87</v>
      </c>
      <c r="G112" s="60">
        <f>MEDIAN(Table2[[#This Row],[Max (H)]],Table2[[#This Row],[Min (H)]])</f>
        <v>119.94</v>
      </c>
      <c r="H112" s="31">
        <v>149.01</v>
      </c>
      <c r="I112" s="31">
        <v>189000</v>
      </c>
      <c r="J112" s="60">
        <f>MEDIAN(Table2[[#This Row],[Max (A)]],Table2[[#This Row],[Min (A)]])</f>
        <v>249480</v>
      </c>
      <c r="K112" s="31">
        <v>309960</v>
      </c>
    </row>
    <row r="113" spans="1:11" x14ac:dyDescent="0.3">
      <c r="A113" s="61" t="s">
        <v>241</v>
      </c>
      <c r="B113" s="61" t="s">
        <v>242</v>
      </c>
      <c r="C113" s="61" t="s">
        <v>47</v>
      </c>
      <c r="D113" s="58" t="s">
        <v>120</v>
      </c>
      <c r="E113" s="59" t="s">
        <v>49</v>
      </c>
      <c r="F113" s="31">
        <v>48.04</v>
      </c>
      <c r="G113" s="60">
        <f>MEDIAN(Table2[[#This Row],[Max (H)]],Table2[[#This Row],[Min (H)]])</f>
        <v>62.179999999999993</v>
      </c>
      <c r="H113" s="31">
        <v>76.319999999999993</v>
      </c>
      <c r="I113" s="31">
        <v>99921.57</v>
      </c>
      <c r="J113" s="60">
        <f>MEDIAN(Table2[[#This Row],[Max (A)]],Table2[[#This Row],[Min (A)]])</f>
        <v>129335.98000000001</v>
      </c>
      <c r="K113" s="31">
        <v>158750.39000000001</v>
      </c>
    </row>
    <row r="114" spans="1:11" x14ac:dyDescent="0.3">
      <c r="A114" s="61" t="s">
        <v>243</v>
      </c>
      <c r="B114" s="61" t="s">
        <v>244</v>
      </c>
      <c r="C114" s="61" t="s">
        <v>47</v>
      </c>
      <c r="D114" s="58" t="s">
        <v>245</v>
      </c>
      <c r="E114" s="59" t="s">
        <v>49</v>
      </c>
      <c r="F114" s="32">
        <v>84.95</v>
      </c>
      <c r="G114" s="60">
        <f>MEDIAN(Table2[[#This Row],[Max (H)]],Table2[[#This Row],[Min (H)]])</f>
        <v>112.13499999999999</v>
      </c>
      <c r="H114" s="31">
        <v>139.32</v>
      </c>
      <c r="I114" s="32">
        <v>176692.31</v>
      </c>
      <c r="J114" s="60">
        <f>MEDIAN(Table2[[#This Row],[Max (A)]],Table2[[#This Row],[Min (A)]])</f>
        <v>233233.845</v>
      </c>
      <c r="K114" s="31">
        <v>289775.38</v>
      </c>
    </row>
    <row r="115" spans="1:11" x14ac:dyDescent="0.3">
      <c r="A115" s="61" t="s">
        <v>246</v>
      </c>
      <c r="B115" s="61" t="s">
        <v>247</v>
      </c>
      <c r="C115" s="61" t="s">
        <v>104</v>
      </c>
      <c r="D115" s="58" t="s">
        <v>248</v>
      </c>
      <c r="E115" s="59" t="s">
        <v>17</v>
      </c>
      <c r="F115" s="32">
        <v>36.729999999999997</v>
      </c>
      <c r="G115" s="60">
        <f>MEDIAN(Table2[[#This Row],[Max (H)]],Table2[[#This Row],[Min (H)]])</f>
        <v>47.31</v>
      </c>
      <c r="H115" s="31">
        <v>57.89</v>
      </c>
      <c r="I115" s="32">
        <v>76400</v>
      </c>
      <c r="J115" s="60">
        <f>MEDIAN(Table2[[#This Row],[Max (A)]],Table2[[#This Row],[Min (A)]])</f>
        <v>98400.815000000002</v>
      </c>
      <c r="K115" s="31">
        <v>120401.63</v>
      </c>
    </row>
    <row r="116" spans="1:11" x14ac:dyDescent="0.3">
      <c r="A116" s="61" t="s">
        <v>249</v>
      </c>
      <c r="B116" s="61" t="s">
        <v>250</v>
      </c>
      <c r="C116" s="61" t="s">
        <v>47</v>
      </c>
      <c r="D116" s="58" t="s">
        <v>240</v>
      </c>
      <c r="E116" s="59" t="s">
        <v>49</v>
      </c>
      <c r="F116" s="31">
        <v>90.87</v>
      </c>
      <c r="G116" s="60">
        <f>MEDIAN(Table2[[#This Row],[Max (H)]],Table2[[#This Row],[Min (H)]])</f>
        <v>119.94</v>
      </c>
      <c r="H116" s="31">
        <v>149.01</v>
      </c>
      <c r="I116" s="31">
        <v>189000</v>
      </c>
      <c r="J116" s="60">
        <f>MEDIAN(Table2[[#This Row],[Max (A)]],Table2[[#This Row],[Min (A)]])</f>
        <v>249480</v>
      </c>
      <c r="K116" s="31">
        <v>309960</v>
      </c>
    </row>
    <row r="117" spans="1:11" x14ac:dyDescent="0.3">
      <c r="A117" s="61" t="s">
        <v>251</v>
      </c>
      <c r="B117" s="61" t="s">
        <v>252</v>
      </c>
      <c r="C117" s="61" t="s">
        <v>47</v>
      </c>
      <c r="D117" s="58" t="s">
        <v>602</v>
      </c>
      <c r="E117" s="59" t="s">
        <v>49</v>
      </c>
      <c r="F117" s="31">
        <v>72.39</v>
      </c>
      <c r="G117" s="60">
        <f>MEDIAN(Table2[[#This Row],[Max (H)]],Table2[[#This Row],[Min (H)]])</f>
        <v>95.56</v>
      </c>
      <c r="H117" s="31">
        <v>118.73</v>
      </c>
      <c r="I117" s="31">
        <v>150576.92000000001</v>
      </c>
      <c r="J117" s="60">
        <f>MEDIAN(Table2[[#This Row],[Max (A)]],Table2[[#This Row],[Min (A)]])</f>
        <v>198761.54</v>
      </c>
      <c r="K117" s="31">
        <v>246946.16</v>
      </c>
    </row>
    <row r="118" spans="1:11" x14ac:dyDescent="0.3">
      <c r="A118" s="75" t="s">
        <v>1863</v>
      </c>
      <c r="B118" s="76" t="s">
        <v>1866</v>
      </c>
      <c r="C118" s="76" t="s">
        <v>47</v>
      </c>
      <c r="D118" s="58" t="s">
        <v>1865</v>
      </c>
      <c r="E118" s="59" t="s">
        <v>49</v>
      </c>
      <c r="F118" s="60">
        <f>Table2[[#This Row],[Min (A)]]/2080</f>
        <v>67.205990384615376</v>
      </c>
      <c r="G118" s="60">
        <f>MEDIAN(Table2[[#This Row],[Max (H)]],Table2[[#This Row],[Min (H)]])</f>
        <v>88.711908653846137</v>
      </c>
      <c r="H118" s="60">
        <f>Table2[[#This Row],[Max (A)]]/2080</f>
        <v>110.21782692307691</v>
      </c>
      <c r="I118" s="60">
        <v>139788.46</v>
      </c>
      <c r="J118" s="60">
        <f>MEDIAN(Table2[[#This Row],[Max (A)]],Table2[[#This Row],[Min (A)]])</f>
        <v>184520.77</v>
      </c>
      <c r="K118" s="60">
        <v>229253.08</v>
      </c>
    </row>
    <row r="119" spans="1:11" x14ac:dyDescent="0.3">
      <c r="A119" s="61" t="s">
        <v>253</v>
      </c>
      <c r="B119" s="61" t="s">
        <v>254</v>
      </c>
      <c r="C119" s="61" t="s">
        <v>47</v>
      </c>
      <c r="D119" s="58" t="s">
        <v>48</v>
      </c>
      <c r="E119" s="59" t="s">
        <v>49</v>
      </c>
      <c r="F119" s="31">
        <v>36.729999999999997</v>
      </c>
      <c r="G119" s="60">
        <f>MEDIAN(Table2[[#This Row],[Max (H)]],Table2[[#This Row],[Min (H)]])</f>
        <v>47.31</v>
      </c>
      <c r="H119" s="31">
        <v>57.89</v>
      </c>
      <c r="I119" s="31">
        <v>76400</v>
      </c>
      <c r="J119" s="60">
        <f>MEDIAN(Table2[[#This Row],[Max (A)]],Table2[[#This Row],[Min (A)]])</f>
        <v>98400.815000000002</v>
      </c>
      <c r="K119" s="31">
        <v>120401.63</v>
      </c>
    </row>
    <row r="120" spans="1:11" x14ac:dyDescent="0.3">
      <c r="A120" s="77" t="s">
        <v>234</v>
      </c>
      <c r="B120" s="61" t="s">
        <v>1763</v>
      </c>
      <c r="C120" s="61" t="s">
        <v>47</v>
      </c>
      <c r="D120" s="79" t="s">
        <v>74</v>
      </c>
      <c r="E120" s="59" t="s">
        <v>49</v>
      </c>
      <c r="F120" s="31">
        <v>36.81</v>
      </c>
      <c r="G120" s="60">
        <f>MEDIAN(Table2[[#This Row],[Max (H)]],Table2[[#This Row],[Min (H)]])</f>
        <v>47.41</v>
      </c>
      <c r="H120" s="31">
        <v>58.01</v>
      </c>
      <c r="I120" s="31">
        <v>76560</v>
      </c>
      <c r="J120" s="60">
        <f>MEDIAN(Table2[[#This Row],[Max (A)]],Table2[[#This Row],[Min (A)]])</f>
        <v>98606.89</v>
      </c>
      <c r="K120" s="31">
        <v>120653.78</v>
      </c>
    </row>
    <row r="121" spans="1:11" x14ac:dyDescent="0.3">
      <c r="A121" s="77" t="s">
        <v>255</v>
      </c>
      <c r="B121" s="61" t="s">
        <v>1741</v>
      </c>
      <c r="C121" s="61" t="s">
        <v>47</v>
      </c>
      <c r="D121" s="58" t="s">
        <v>545</v>
      </c>
      <c r="E121" s="59" t="s">
        <v>49</v>
      </c>
      <c r="F121" s="31">
        <v>71.73</v>
      </c>
      <c r="G121" s="60">
        <f>MEDIAN(Table2[[#This Row],[Max (H)]],Table2[[#This Row],[Min (H)]])</f>
        <v>94.68</v>
      </c>
      <c r="H121" s="31">
        <v>117.63</v>
      </c>
      <c r="I121" s="31">
        <v>149192.31</v>
      </c>
      <c r="J121" s="60">
        <f>MEDIAN(Table2[[#This Row],[Max (A)]],Table2[[#This Row],[Min (A)]])</f>
        <v>196933.845</v>
      </c>
      <c r="K121" s="31">
        <v>244675.38</v>
      </c>
    </row>
    <row r="122" spans="1:11" x14ac:dyDescent="0.3">
      <c r="A122" s="61" t="s">
        <v>256</v>
      </c>
      <c r="B122" s="61" t="s">
        <v>257</v>
      </c>
      <c r="C122" s="61" t="s">
        <v>47</v>
      </c>
      <c r="D122" s="58" t="s">
        <v>52</v>
      </c>
      <c r="E122" s="59" t="s">
        <v>49</v>
      </c>
      <c r="F122" s="31">
        <v>29.04</v>
      </c>
      <c r="G122" s="60">
        <f>MEDIAN(Table2[[#This Row],[Max (H)]],Table2[[#This Row],[Min (H)]])</f>
        <v>36.64</v>
      </c>
      <c r="H122" s="31">
        <v>44.24</v>
      </c>
      <c r="I122" s="31">
        <v>60408.160000000003</v>
      </c>
      <c r="J122" s="60">
        <f>MEDIAN(Table2[[#This Row],[Max (A)]],Table2[[#This Row],[Min (A)]])</f>
        <v>76217.17</v>
      </c>
      <c r="K122" s="31">
        <v>92026.18</v>
      </c>
    </row>
    <row r="123" spans="1:11" x14ac:dyDescent="0.3">
      <c r="A123" s="61" t="s">
        <v>258</v>
      </c>
      <c r="B123" s="61" t="s">
        <v>259</v>
      </c>
      <c r="C123" s="61" t="s">
        <v>47</v>
      </c>
      <c r="D123" s="58" t="s">
        <v>52</v>
      </c>
      <c r="E123" s="59" t="s">
        <v>49</v>
      </c>
      <c r="F123" s="31">
        <v>29.04</v>
      </c>
      <c r="G123" s="60">
        <f>MEDIAN(Table2[[#This Row],[Max (H)]],Table2[[#This Row],[Min (H)]])</f>
        <v>36.64</v>
      </c>
      <c r="H123" s="31">
        <v>44.24</v>
      </c>
      <c r="I123" s="31">
        <v>60408.160000000003</v>
      </c>
      <c r="J123" s="60">
        <f>MEDIAN(Table2[[#This Row],[Max (A)]],Table2[[#This Row],[Min (A)]])</f>
        <v>76217.17</v>
      </c>
      <c r="K123" s="31">
        <v>92026.18</v>
      </c>
    </row>
    <row r="124" spans="1:11" x14ac:dyDescent="0.3">
      <c r="A124" s="61" t="s">
        <v>260</v>
      </c>
      <c r="B124" s="61" t="s">
        <v>261</v>
      </c>
      <c r="C124" s="61" t="s">
        <v>47</v>
      </c>
      <c r="D124" s="58" t="s">
        <v>52</v>
      </c>
      <c r="E124" s="59" t="s">
        <v>49</v>
      </c>
      <c r="F124" s="31">
        <v>29.04</v>
      </c>
      <c r="G124" s="60">
        <f>MEDIAN(Table2[[#This Row],[Max (H)]],Table2[[#This Row],[Min (H)]])</f>
        <v>36.64</v>
      </c>
      <c r="H124" s="31">
        <v>44.24</v>
      </c>
      <c r="I124" s="31">
        <v>60408.160000000003</v>
      </c>
      <c r="J124" s="60">
        <f>MEDIAN(Table2[[#This Row],[Max (A)]],Table2[[#This Row],[Min (A)]])</f>
        <v>76217.17</v>
      </c>
      <c r="K124" s="31">
        <v>92026.18</v>
      </c>
    </row>
    <row r="125" spans="1:11" x14ac:dyDescent="0.3">
      <c r="A125" s="61" t="s">
        <v>262</v>
      </c>
      <c r="B125" s="61" t="s">
        <v>263</v>
      </c>
      <c r="C125" s="61" t="s">
        <v>47</v>
      </c>
      <c r="D125" s="58" t="s">
        <v>48</v>
      </c>
      <c r="E125" s="59" t="s">
        <v>49</v>
      </c>
      <c r="F125" s="32">
        <v>36.729999999999997</v>
      </c>
      <c r="G125" s="60">
        <f>MEDIAN(Table2[[#This Row],[Max (H)]],Table2[[#This Row],[Min (H)]])</f>
        <v>47.31</v>
      </c>
      <c r="H125" s="31">
        <v>57.89</v>
      </c>
      <c r="I125" s="32">
        <v>76400</v>
      </c>
      <c r="J125" s="60">
        <f>MEDIAN(Table2[[#This Row],[Max (A)]],Table2[[#This Row],[Min (A)]])</f>
        <v>98400.815000000002</v>
      </c>
      <c r="K125" s="31">
        <v>120401.63</v>
      </c>
    </row>
    <row r="126" spans="1:11" x14ac:dyDescent="0.3">
      <c r="A126" s="77" t="s">
        <v>1888</v>
      </c>
      <c r="B126" s="61" t="s">
        <v>1889</v>
      </c>
      <c r="C126" s="61" t="s">
        <v>47</v>
      </c>
      <c r="D126" s="58" t="s">
        <v>602</v>
      </c>
      <c r="E126" s="59" t="s">
        <v>49</v>
      </c>
      <c r="F126" s="32">
        <v>72.39</v>
      </c>
      <c r="G126" s="60">
        <f>MEDIAN(Table2[[#This Row],[Max (H)]],Table2[[#This Row],[Min (H)]])</f>
        <v>95.56</v>
      </c>
      <c r="H126" s="31">
        <v>118.73</v>
      </c>
      <c r="I126" s="32">
        <v>150576.92000000001</v>
      </c>
      <c r="J126" s="60">
        <f>MEDIAN(Table2[[#This Row],[Max (A)]],Table2[[#This Row],[Min (A)]])</f>
        <v>198761.54</v>
      </c>
      <c r="K126" s="31">
        <v>246946.16</v>
      </c>
    </row>
    <row r="127" spans="1:11" x14ac:dyDescent="0.3">
      <c r="A127" s="77" t="s">
        <v>1803</v>
      </c>
      <c r="B127" s="61" t="s">
        <v>1804</v>
      </c>
      <c r="C127" s="61" t="s">
        <v>15</v>
      </c>
      <c r="D127" s="58" t="s">
        <v>159</v>
      </c>
      <c r="E127" s="59" t="s">
        <v>17</v>
      </c>
      <c r="F127" s="31">
        <v>25</v>
      </c>
      <c r="G127" s="60">
        <f>MEDIAN(Table2[[#This Row],[Max (H)]],Table2[[#This Row],[Min (H)]])</f>
        <v>31.545000000000002</v>
      </c>
      <c r="H127" s="31">
        <v>38.090000000000003</v>
      </c>
      <c r="I127" s="31">
        <v>52000</v>
      </c>
      <c r="J127" s="60">
        <f>MEDIAN(Table2[[#This Row],[Max (A)]],Table2[[#This Row],[Min (A)]])</f>
        <v>65608.565000000002</v>
      </c>
      <c r="K127" s="31">
        <v>79217.13</v>
      </c>
    </row>
    <row r="128" spans="1:11" x14ac:dyDescent="0.3">
      <c r="A128" s="61" t="s">
        <v>264</v>
      </c>
      <c r="B128" s="61" t="s">
        <v>265</v>
      </c>
      <c r="C128" s="61" t="s">
        <v>15</v>
      </c>
      <c r="D128" s="58" t="s">
        <v>159</v>
      </c>
      <c r="E128" s="59" t="s">
        <v>17</v>
      </c>
      <c r="F128" s="32">
        <v>25</v>
      </c>
      <c r="G128" s="60">
        <f>MEDIAN(Table2[[#This Row],[Max (H)]],Table2[[#This Row],[Min (H)]])</f>
        <v>31.545000000000002</v>
      </c>
      <c r="H128" s="31">
        <v>38.090000000000003</v>
      </c>
      <c r="I128" s="32">
        <v>52000</v>
      </c>
      <c r="J128" s="60">
        <f>MEDIAN(Table2[[#This Row],[Max (A)]],Table2[[#This Row],[Min (A)]])</f>
        <v>65608.565000000002</v>
      </c>
      <c r="K128" s="31">
        <v>79217.13</v>
      </c>
    </row>
    <row r="129" spans="1:11" x14ac:dyDescent="0.3">
      <c r="A129" s="61" t="s">
        <v>266</v>
      </c>
      <c r="B129" s="61" t="s">
        <v>267</v>
      </c>
      <c r="C129" s="61" t="s">
        <v>47</v>
      </c>
      <c r="D129" s="58" t="s">
        <v>231</v>
      </c>
      <c r="E129" s="59" t="s">
        <v>49</v>
      </c>
      <c r="F129" s="31">
        <v>62.97</v>
      </c>
      <c r="G129" s="60">
        <f>MEDIAN(Table2[[#This Row],[Max (H)]],Table2[[#This Row],[Min (H)]])</f>
        <v>81.509999999999991</v>
      </c>
      <c r="H129" s="31">
        <v>100.05</v>
      </c>
      <c r="I129" s="31">
        <v>130980.39</v>
      </c>
      <c r="J129" s="60">
        <f>MEDIAN(Table2[[#This Row],[Max (A)]],Table2[[#This Row],[Min (A)]])</f>
        <v>169537.745</v>
      </c>
      <c r="K129" s="31">
        <v>208095.1</v>
      </c>
    </row>
    <row r="130" spans="1:11" x14ac:dyDescent="0.3">
      <c r="A130" s="61" t="s">
        <v>268</v>
      </c>
      <c r="B130" s="61" t="s">
        <v>269</v>
      </c>
      <c r="C130" s="61" t="s">
        <v>47</v>
      </c>
      <c r="D130" s="58" t="s">
        <v>48</v>
      </c>
      <c r="E130" s="59" t="s">
        <v>49</v>
      </c>
      <c r="F130" s="32">
        <v>36.729999999999997</v>
      </c>
      <c r="G130" s="60">
        <f>MEDIAN(Table2[[#This Row],[Max (H)]],Table2[[#This Row],[Min (H)]])</f>
        <v>47.31</v>
      </c>
      <c r="H130" s="31">
        <v>57.89</v>
      </c>
      <c r="I130" s="32">
        <v>76400</v>
      </c>
      <c r="J130" s="60">
        <f>MEDIAN(Table2[[#This Row],[Max (A)]],Table2[[#This Row],[Min (A)]])</f>
        <v>98400.815000000002</v>
      </c>
      <c r="K130" s="31">
        <v>120401.63</v>
      </c>
    </row>
    <row r="131" spans="1:11" x14ac:dyDescent="0.3">
      <c r="A131" s="61" t="s">
        <v>270</v>
      </c>
      <c r="B131" s="61" t="s">
        <v>271</v>
      </c>
      <c r="C131" s="61" t="s">
        <v>47</v>
      </c>
      <c r="D131" s="58" t="s">
        <v>52</v>
      </c>
      <c r="E131" s="59" t="s">
        <v>49</v>
      </c>
      <c r="F131" s="31">
        <v>29.04</v>
      </c>
      <c r="G131" s="60">
        <f>MEDIAN(Table2[[#This Row],[Max (H)]],Table2[[#This Row],[Min (H)]])</f>
        <v>36.64</v>
      </c>
      <c r="H131" s="31">
        <v>44.24</v>
      </c>
      <c r="I131" s="31">
        <v>60408.160000000003</v>
      </c>
      <c r="J131" s="60">
        <f>MEDIAN(Table2[[#This Row],[Max (A)]],Table2[[#This Row],[Min (A)]])</f>
        <v>76217.17</v>
      </c>
      <c r="K131" s="31">
        <v>92026.18</v>
      </c>
    </row>
    <row r="132" spans="1:11" x14ac:dyDescent="0.3">
      <c r="A132" s="61" t="s">
        <v>272</v>
      </c>
      <c r="B132" s="61" t="s">
        <v>273</v>
      </c>
      <c r="C132" s="61" t="s">
        <v>47</v>
      </c>
      <c r="D132" s="58" t="s">
        <v>55</v>
      </c>
      <c r="E132" s="59" t="s">
        <v>49</v>
      </c>
      <c r="F132" s="32">
        <v>32.31</v>
      </c>
      <c r="G132" s="60">
        <f>MEDIAN(Table2[[#This Row],[Max (H)]],Table2[[#This Row],[Min (H)]])</f>
        <v>41.61</v>
      </c>
      <c r="H132" s="31">
        <v>50.91</v>
      </c>
      <c r="I132" s="32">
        <v>67200</v>
      </c>
      <c r="J132" s="60">
        <f>MEDIAN(Table2[[#This Row],[Max (A)]],Table2[[#This Row],[Min (A)]])</f>
        <v>86551.5</v>
      </c>
      <c r="K132" s="31">
        <v>105902.99999999999</v>
      </c>
    </row>
    <row r="133" spans="1:11" x14ac:dyDescent="0.3">
      <c r="A133" s="77" t="s">
        <v>1818</v>
      </c>
      <c r="B133" s="61" t="s">
        <v>1819</v>
      </c>
      <c r="C133" s="61" t="s">
        <v>47</v>
      </c>
      <c r="D133" s="58" t="s">
        <v>126</v>
      </c>
      <c r="E133" s="59" t="s">
        <v>49</v>
      </c>
      <c r="F133" s="32">
        <v>42.63</v>
      </c>
      <c r="G133" s="60">
        <f>MEDIAN(Table2[[#This Row],[Max (H)]],Table2[[#This Row],[Min (H)]])</f>
        <v>54.09</v>
      </c>
      <c r="H133" s="31">
        <v>65.55</v>
      </c>
      <c r="I133" s="32">
        <v>88680</v>
      </c>
      <c r="J133" s="60">
        <f>MEDIAN(Table2[[#This Row],[Max (A)]],Table2[[#This Row],[Min (A)]])</f>
        <v>112512.75</v>
      </c>
      <c r="K133" s="31">
        <v>136345.5</v>
      </c>
    </row>
    <row r="134" spans="1:11" x14ac:dyDescent="0.3">
      <c r="A134" s="61" t="s">
        <v>274</v>
      </c>
      <c r="B134" s="61" t="s">
        <v>275</v>
      </c>
      <c r="C134" s="61" t="s">
        <v>15</v>
      </c>
      <c r="D134" s="58" t="s">
        <v>276</v>
      </c>
      <c r="E134" s="59" t="s">
        <v>17</v>
      </c>
      <c r="F134" s="31">
        <v>15</v>
      </c>
      <c r="G134" s="60">
        <f>MEDIAN(Table2[[#This Row],[Max (H)]],Table2[[#This Row],[Min (H)]])</f>
        <v>17.914999999999999</v>
      </c>
      <c r="H134" s="31">
        <v>20.83</v>
      </c>
      <c r="I134" s="31">
        <v>31200</v>
      </c>
      <c r="J134" s="60">
        <f>MEDIAN(Table2[[#This Row],[Max (A)]],Table2[[#This Row],[Min (A)]])</f>
        <v>37264.764999999999</v>
      </c>
      <c r="K134" s="31">
        <v>43329.53</v>
      </c>
    </row>
    <row r="135" spans="1:11" x14ac:dyDescent="0.3">
      <c r="A135" s="61" t="s">
        <v>277</v>
      </c>
      <c r="B135" s="61" t="s">
        <v>278</v>
      </c>
      <c r="C135" s="61" t="s">
        <v>32</v>
      </c>
      <c r="D135" s="58" t="s">
        <v>279</v>
      </c>
      <c r="E135" s="59" t="s">
        <v>17</v>
      </c>
      <c r="F135" s="31">
        <v>16.07</v>
      </c>
      <c r="G135" s="60"/>
      <c r="H135" s="31">
        <v>21.25</v>
      </c>
      <c r="I135" s="31">
        <v>33431.08</v>
      </c>
      <c r="J135" s="60"/>
      <c r="K135" s="31">
        <v>44192.76</v>
      </c>
    </row>
    <row r="136" spans="1:11" x14ac:dyDescent="0.3">
      <c r="A136" s="61" t="s">
        <v>280</v>
      </c>
      <c r="B136" s="61" t="s">
        <v>281</v>
      </c>
      <c r="C136" s="61" t="s">
        <v>15</v>
      </c>
      <c r="D136" s="58" t="s">
        <v>276</v>
      </c>
      <c r="E136" s="59" t="s">
        <v>17</v>
      </c>
      <c r="F136" s="32">
        <v>15</v>
      </c>
      <c r="G136" s="60">
        <f>MEDIAN(Table2[[#This Row],[Max (H)]],Table2[[#This Row],[Min (H)]])</f>
        <v>17.914999999999999</v>
      </c>
      <c r="H136" s="31">
        <v>20.83</v>
      </c>
      <c r="I136" s="32">
        <v>31200</v>
      </c>
      <c r="J136" s="60">
        <f>MEDIAN(Table2[[#This Row],[Max (A)]],Table2[[#This Row],[Min (A)]])</f>
        <v>37264.764999999999</v>
      </c>
      <c r="K136" s="31">
        <v>43329.53</v>
      </c>
    </row>
    <row r="137" spans="1:11" x14ac:dyDescent="0.3">
      <c r="A137" s="61" t="s">
        <v>282</v>
      </c>
      <c r="B137" s="61" t="s">
        <v>283</v>
      </c>
      <c r="C137" s="61" t="s">
        <v>47</v>
      </c>
      <c r="D137" s="58" t="s">
        <v>48</v>
      </c>
      <c r="E137" s="59" t="s">
        <v>49</v>
      </c>
      <c r="F137" s="32">
        <v>36.729999999999997</v>
      </c>
      <c r="G137" s="60">
        <f>MEDIAN(Table2[[#This Row],[Max (H)]],Table2[[#This Row],[Min (H)]])</f>
        <v>47.31</v>
      </c>
      <c r="H137" s="31">
        <v>57.89</v>
      </c>
      <c r="I137" s="32">
        <v>76400</v>
      </c>
      <c r="J137" s="60">
        <f>MEDIAN(Table2[[#This Row],[Max (A)]],Table2[[#This Row],[Min (A)]])</f>
        <v>98400.815000000002</v>
      </c>
      <c r="K137" s="31">
        <v>120401.63</v>
      </c>
    </row>
    <row r="138" spans="1:11" x14ac:dyDescent="0.3">
      <c r="A138" s="61" t="s">
        <v>284</v>
      </c>
      <c r="B138" s="61" t="s">
        <v>285</v>
      </c>
      <c r="C138" s="61" t="s">
        <v>15</v>
      </c>
      <c r="D138" s="58" t="s">
        <v>95</v>
      </c>
      <c r="E138" s="59" t="s">
        <v>17</v>
      </c>
      <c r="F138" s="32">
        <v>20.149999999999999</v>
      </c>
      <c r="G138" s="60">
        <f>MEDIAN(Table2[[#This Row],[Max (H)]],Table2[[#This Row],[Min (H)]])</f>
        <v>24.895</v>
      </c>
      <c r="H138" s="31">
        <v>29.64</v>
      </c>
      <c r="I138" s="32">
        <v>41916.67</v>
      </c>
      <c r="J138" s="60">
        <f>MEDIAN(Table2[[#This Row],[Max (A)]],Table2[[#This Row],[Min (A)]])</f>
        <v>51785.42</v>
      </c>
      <c r="K138" s="31">
        <v>61654.17</v>
      </c>
    </row>
    <row r="139" spans="1:11" x14ac:dyDescent="0.3">
      <c r="A139" s="61" t="s">
        <v>286</v>
      </c>
      <c r="B139" s="61" t="s">
        <v>287</v>
      </c>
      <c r="C139" s="61" t="s">
        <v>104</v>
      </c>
      <c r="D139" s="58" t="s">
        <v>26</v>
      </c>
      <c r="E139" s="59" t="s">
        <v>17</v>
      </c>
      <c r="F139" s="31">
        <v>25.65</v>
      </c>
      <c r="G139" s="60">
        <f>MEDIAN(Table2[[#This Row],[Max (H)]],Table2[[#This Row],[Min (H)]])</f>
        <v>32.36</v>
      </c>
      <c r="H139" s="31">
        <v>39.07</v>
      </c>
      <c r="I139" s="31">
        <v>53346.94</v>
      </c>
      <c r="J139" s="60">
        <f>MEDIAN(Table2[[#This Row],[Max (A)]],Table2[[#This Row],[Min (A)]])</f>
        <v>67308</v>
      </c>
      <c r="K139" s="31">
        <v>81269.06</v>
      </c>
    </row>
    <row r="140" spans="1:11" x14ac:dyDescent="0.3">
      <c r="A140" s="61" t="s">
        <v>288</v>
      </c>
      <c r="B140" s="61" t="s">
        <v>289</v>
      </c>
      <c r="C140" s="61" t="s">
        <v>47</v>
      </c>
      <c r="D140" s="58" t="s">
        <v>58</v>
      </c>
      <c r="E140" s="59" t="s">
        <v>49</v>
      </c>
      <c r="F140" s="31">
        <v>25</v>
      </c>
      <c r="G140" s="60">
        <f>MEDIAN(Table2[[#This Row],[Max (H)]],Table2[[#This Row],[Min (H)]])</f>
        <v>31.545000000000002</v>
      </c>
      <c r="H140" s="31">
        <v>38.090000000000003</v>
      </c>
      <c r="I140" s="31">
        <v>52000</v>
      </c>
      <c r="J140" s="60">
        <f>MEDIAN(Table2[[#This Row],[Max (A)]],Table2[[#This Row],[Min (A)]])</f>
        <v>65608.565000000002</v>
      </c>
      <c r="K140" s="31">
        <v>79217.13</v>
      </c>
    </row>
    <row r="141" spans="1:11" x14ac:dyDescent="0.3">
      <c r="A141" s="61" t="s">
        <v>290</v>
      </c>
      <c r="B141" s="61" t="s">
        <v>291</v>
      </c>
      <c r="C141" s="61" t="s">
        <v>47</v>
      </c>
      <c r="D141" s="58" t="s">
        <v>123</v>
      </c>
      <c r="E141" s="59" t="s">
        <v>49</v>
      </c>
      <c r="F141" s="31">
        <v>54.75</v>
      </c>
      <c r="G141" s="60">
        <f>MEDIAN(Table2[[#This Row],[Max (H)]],Table2[[#This Row],[Min (H)]])</f>
        <v>70.865000000000009</v>
      </c>
      <c r="H141" s="31">
        <v>86.98</v>
      </c>
      <c r="I141" s="31">
        <v>113882.35</v>
      </c>
      <c r="J141" s="60">
        <f>MEDIAN(Table2[[#This Row],[Max (A)]],Table2[[#This Row],[Min (A)]])</f>
        <v>147406.47</v>
      </c>
      <c r="K141" s="31">
        <v>180930.59</v>
      </c>
    </row>
    <row r="142" spans="1:11" x14ac:dyDescent="0.3">
      <c r="A142" s="77" t="s">
        <v>1612</v>
      </c>
      <c r="B142" s="61" t="s">
        <v>1613</v>
      </c>
      <c r="C142" s="61" t="s">
        <v>47</v>
      </c>
      <c r="D142" s="58" t="s">
        <v>55</v>
      </c>
      <c r="E142" s="59" t="s">
        <v>49</v>
      </c>
      <c r="F142" s="32">
        <v>32.31</v>
      </c>
      <c r="G142" s="60">
        <f>MEDIAN(Table2[[#This Row],[Max (H)]],Table2[[#This Row],[Min (H)]])</f>
        <v>41.61</v>
      </c>
      <c r="H142" s="31">
        <v>50.91</v>
      </c>
      <c r="I142" s="32">
        <v>67200</v>
      </c>
      <c r="J142" s="60">
        <f>MEDIAN(Table2[[#This Row],[Max (A)]],Table2[[#This Row],[Min (A)]])</f>
        <v>86551.5</v>
      </c>
      <c r="K142" s="31">
        <v>105902.99999999999</v>
      </c>
    </row>
    <row r="143" spans="1:11" x14ac:dyDescent="0.3">
      <c r="A143" s="61" t="s">
        <v>292</v>
      </c>
      <c r="B143" s="61" t="s">
        <v>293</v>
      </c>
      <c r="C143" s="61" t="s">
        <v>47</v>
      </c>
      <c r="D143" s="58" t="s">
        <v>170</v>
      </c>
      <c r="E143" s="59" t="s">
        <v>17</v>
      </c>
      <c r="F143" s="31">
        <v>21.59</v>
      </c>
      <c r="G143" s="60">
        <f>MEDIAN(Table2[[#This Row],[Max (H)]],Table2[[#This Row],[Min (H)]])</f>
        <v>27.234999999999999</v>
      </c>
      <c r="H143" s="31">
        <v>32.880000000000003</v>
      </c>
      <c r="I143" s="31">
        <v>44897.96</v>
      </c>
      <c r="J143" s="60">
        <f>MEDIAN(Table2[[#This Row],[Max (A)]],Table2[[#This Row],[Min (A)]])</f>
        <v>56647.895000000004</v>
      </c>
      <c r="K143" s="31">
        <v>68397.83</v>
      </c>
    </row>
    <row r="144" spans="1:11" x14ac:dyDescent="0.3">
      <c r="A144" s="61" t="s">
        <v>294</v>
      </c>
      <c r="B144" s="61" t="s">
        <v>295</v>
      </c>
      <c r="C144" s="61" t="s">
        <v>47</v>
      </c>
      <c r="D144" s="58" t="s">
        <v>52</v>
      </c>
      <c r="E144" s="59" t="s">
        <v>49</v>
      </c>
      <c r="F144" s="31">
        <v>29.04</v>
      </c>
      <c r="G144" s="60">
        <f>MEDIAN(Table2[[#This Row],[Max (H)]],Table2[[#This Row],[Min (H)]])</f>
        <v>36.64</v>
      </c>
      <c r="H144" s="31">
        <v>44.24</v>
      </c>
      <c r="I144" s="31">
        <v>60408.160000000003</v>
      </c>
      <c r="J144" s="60">
        <f>MEDIAN(Table2[[#This Row],[Max (A)]],Table2[[#This Row],[Min (A)]])</f>
        <v>76217.17</v>
      </c>
      <c r="K144" s="31">
        <v>92026.18</v>
      </c>
    </row>
    <row r="145" spans="1:11" x14ac:dyDescent="0.3">
      <c r="A145" s="61" t="s">
        <v>296</v>
      </c>
      <c r="B145" s="61" t="s">
        <v>297</v>
      </c>
      <c r="C145" s="61" t="s">
        <v>15</v>
      </c>
      <c r="D145" s="58" t="s">
        <v>16</v>
      </c>
      <c r="E145" s="59" t="s">
        <v>17</v>
      </c>
      <c r="F145" s="32">
        <v>21.59</v>
      </c>
      <c r="G145" s="60">
        <f>MEDIAN(Table2[[#This Row],[Max (H)]],Table2[[#This Row],[Min (H)]])</f>
        <v>27.234999999999999</v>
      </c>
      <c r="H145" s="31">
        <v>32.880000000000003</v>
      </c>
      <c r="I145" s="32">
        <v>44897.96</v>
      </c>
      <c r="J145" s="60">
        <f>MEDIAN(Table2[[#This Row],[Max (A)]],Table2[[#This Row],[Min (A)]])</f>
        <v>56647.895000000004</v>
      </c>
      <c r="K145" s="31">
        <v>68397.83</v>
      </c>
    </row>
    <row r="146" spans="1:11" x14ac:dyDescent="0.3">
      <c r="A146" s="61" t="s">
        <v>298</v>
      </c>
      <c r="B146" s="61" t="s">
        <v>299</v>
      </c>
      <c r="C146" s="61" t="s">
        <v>47</v>
      </c>
      <c r="D146" s="58" t="s">
        <v>58</v>
      </c>
      <c r="E146" s="59" t="s">
        <v>49</v>
      </c>
      <c r="F146" s="32">
        <v>25</v>
      </c>
      <c r="G146" s="60">
        <f>MEDIAN(Table2[[#This Row],[Max (H)]],Table2[[#This Row],[Min (H)]])</f>
        <v>31.545000000000002</v>
      </c>
      <c r="H146" s="31">
        <v>38.090000000000003</v>
      </c>
      <c r="I146" s="32">
        <v>52000</v>
      </c>
      <c r="J146" s="60">
        <f>MEDIAN(Table2[[#This Row],[Max (A)]],Table2[[#This Row],[Min (A)]])</f>
        <v>65608.565000000002</v>
      </c>
      <c r="K146" s="31">
        <v>79217.13</v>
      </c>
    </row>
    <row r="147" spans="1:11" x14ac:dyDescent="0.3">
      <c r="A147" s="61" t="s">
        <v>301</v>
      </c>
      <c r="B147" s="61" t="s">
        <v>302</v>
      </c>
      <c r="C147" s="61" t="s">
        <v>15</v>
      </c>
      <c r="D147" s="58" t="s">
        <v>303</v>
      </c>
      <c r="E147" s="59" t="s">
        <v>17</v>
      </c>
      <c r="F147" s="31">
        <v>15.06</v>
      </c>
      <c r="G147" s="60">
        <f>MEDIAN(Table2[[#This Row],[Max (H)]],Table2[[#This Row],[Min (H)]])</f>
        <v>18.61</v>
      </c>
      <c r="H147" s="31">
        <v>22.16</v>
      </c>
      <c r="I147" s="31">
        <v>31333.33</v>
      </c>
      <c r="J147" s="60">
        <f>MEDIAN(Table2[[#This Row],[Max (A)]],Table2[[#This Row],[Min (A)]])</f>
        <v>38710.375</v>
      </c>
      <c r="K147" s="31">
        <v>46087.42</v>
      </c>
    </row>
    <row r="148" spans="1:11" x14ac:dyDescent="0.3">
      <c r="A148" s="61" t="s">
        <v>304</v>
      </c>
      <c r="B148" s="61" t="s">
        <v>305</v>
      </c>
      <c r="C148" s="61" t="s">
        <v>47</v>
      </c>
      <c r="D148" s="58" t="s">
        <v>58</v>
      </c>
      <c r="E148" s="59" t="s">
        <v>49</v>
      </c>
      <c r="F148" s="31">
        <v>25</v>
      </c>
      <c r="G148" s="60">
        <f>MEDIAN(Table2[[#This Row],[Max (H)]],Table2[[#This Row],[Min (H)]])</f>
        <v>31.545000000000002</v>
      </c>
      <c r="H148" s="31">
        <v>38.090000000000003</v>
      </c>
      <c r="I148" s="31">
        <v>52000</v>
      </c>
      <c r="J148" s="60">
        <f>MEDIAN(Table2[[#This Row],[Max (A)]],Table2[[#This Row],[Min (A)]])</f>
        <v>65608.565000000002</v>
      </c>
      <c r="K148" s="31">
        <v>79217.13</v>
      </c>
    </row>
    <row r="149" spans="1:11" x14ac:dyDescent="0.3">
      <c r="A149" s="61" t="s">
        <v>306</v>
      </c>
      <c r="B149" s="61" t="s">
        <v>307</v>
      </c>
      <c r="C149" s="61" t="s">
        <v>47</v>
      </c>
      <c r="D149" s="58" t="s">
        <v>48</v>
      </c>
      <c r="E149" s="59" t="s">
        <v>49</v>
      </c>
      <c r="F149" s="31">
        <v>36.729999999999997</v>
      </c>
      <c r="G149" s="60">
        <f>MEDIAN(Table2[[#This Row],[Max (H)]],Table2[[#This Row],[Min (H)]])</f>
        <v>47.31</v>
      </c>
      <c r="H149" s="31">
        <v>57.89</v>
      </c>
      <c r="I149" s="31">
        <v>76400</v>
      </c>
      <c r="J149" s="60">
        <f>MEDIAN(Table2[[#This Row],[Max (A)]],Table2[[#This Row],[Min (A)]])</f>
        <v>98400.815000000002</v>
      </c>
      <c r="K149" s="31">
        <v>120401.63</v>
      </c>
    </row>
    <row r="150" spans="1:11" x14ac:dyDescent="0.3">
      <c r="A150" s="61" t="s">
        <v>308</v>
      </c>
      <c r="B150" s="61" t="s">
        <v>309</v>
      </c>
      <c r="C150" s="61" t="s">
        <v>47</v>
      </c>
      <c r="D150" s="58" t="s">
        <v>310</v>
      </c>
      <c r="E150" s="59" t="s">
        <v>17</v>
      </c>
      <c r="F150" s="31">
        <v>20.149999999999999</v>
      </c>
      <c r="G150" s="60">
        <f>MEDIAN(Table2[[#This Row],[Max (H)]],Table2[[#This Row],[Min (H)]])</f>
        <v>24.895</v>
      </c>
      <c r="H150" s="31">
        <v>29.64</v>
      </c>
      <c r="I150" s="31">
        <v>41916.67</v>
      </c>
      <c r="J150" s="60">
        <f>MEDIAN(Table2[[#This Row],[Max (A)]],Table2[[#This Row],[Min (A)]])</f>
        <v>51785.42</v>
      </c>
      <c r="K150" s="31">
        <v>61654.17</v>
      </c>
    </row>
    <row r="151" spans="1:11" x14ac:dyDescent="0.3">
      <c r="A151" s="61" t="s">
        <v>311</v>
      </c>
      <c r="B151" s="61" t="s">
        <v>312</v>
      </c>
      <c r="C151" s="61" t="s">
        <v>47</v>
      </c>
      <c r="D151" s="58" t="s">
        <v>313</v>
      </c>
      <c r="E151" s="59" t="s">
        <v>49</v>
      </c>
      <c r="F151" s="31">
        <v>23.18</v>
      </c>
      <c r="G151" s="60">
        <f>MEDIAN(Table2[[#This Row],[Max (H)]],Table2[[#This Row],[Min (H)]])</f>
        <v>28.635000000000002</v>
      </c>
      <c r="H151" s="31">
        <v>34.090000000000003</v>
      </c>
      <c r="I151" s="31">
        <v>48208.33</v>
      </c>
      <c r="J151" s="60">
        <f>MEDIAN(Table2[[#This Row],[Max (A)]],Table2[[#This Row],[Min (A)]])</f>
        <v>59558.38</v>
      </c>
      <c r="K151" s="31">
        <v>70908.429999999993</v>
      </c>
    </row>
    <row r="152" spans="1:11" x14ac:dyDescent="0.3">
      <c r="A152" s="61" t="s">
        <v>314</v>
      </c>
      <c r="B152" s="61" t="s">
        <v>315</v>
      </c>
      <c r="C152" s="61" t="s">
        <v>47</v>
      </c>
      <c r="D152" s="58" t="s">
        <v>316</v>
      </c>
      <c r="E152" s="59" t="s">
        <v>49</v>
      </c>
      <c r="F152" s="31">
        <v>25.65</v>
      </c>
      <c r="G152" s="60">
        <f>MEDIAN(Table2[[#This Row],[Max (H)]],Table2[[#This Row],[Min (H)]])</f>
        <v>32.36</v>
      </c>
      <c r="H152" s="31">
        <v>39.07</v>
      </c>
      <c r="I152" s="31">
        <v>53346.94</v>
      </c>
      <c r="J152" s="60">
        <f>MEDIAN(Table2[[#This Row],[Max (A)]],Table2[[#This Row],[Min (A)]])</f>
        <v>67308</v>
      </c>
      <c r="K152" s="31">
        <v>81269.06</v>
      </c>
    </row>
    <row r="153" spans="1:11" x14ac:dyDescent="0.3">
      <c r="A153" s="61" t="s">
        <v>317</v>
      </c>
      <c r="B153" s="61" t="s">
        <v>318</v>
      </c>
      <c r="C153" s="61" t="s">
        <v>47</v>
      </c>
      <c r="D153" s="58" t="s">
        <v>71</v>
      </c>
      <c r="E153" s="59" t="s">
        <v>49</v>
      </c>
      <c r="F153" s="31">
        <v>33.159999999999997</v>
      </c>
      <c r="G153" s="60">
        <f>MEDIAN(Table2[[#This Row],[Max (H)]],Table2[[#This Row],[Min (H)]])</f>
        <v>41.84</v>
      </c>
      <c r="H153" s="31">
        <v>50.52</v>
      </c>
      <c r="I153" s="31">
        <v>68979.59</v>
      </c>
      <c r="J153" s="60">
        <f>MEDIAN(Table2[[#This Row],[Max (A)]],Table2[[#This Row],[Min (A)]])</f>
        <v>87031.764999999999</v>
      </c>
      <c r="K153" s="31">
        <v>105083.94</v>
      </c>
    </row>
    <row r="154" spans="1:11" x14ac:dyDescent="0.3">
      <c r="A154" s="61" t="s">
        <v>319</v>
      </c>
      <c r="B154" s="61" t="s">
        <v>320</v>
      </c>
      <c r="C154" s="61" t="s">
        <v>47</v>
      </c>
      <c r="D154" s="58" t="s">
        <v>52</v>
      </c>
      <c r="E154" s="59" t="s">
        <v>49</v>
      </c>
      <c r="F154" s="31">
        <v>29.04</v>
      </c>
      <c r="G154" s="60">
        <f>MEDIAN(Table2[[#This Row],[Max (H)]],Table2[[#This Row],[Min (H)]])</f>
        <v>36.64</v>
      </c>
      <c r="H154" s="31">
        <v>44.24</v>
      </c>
      <c r="I154" s="31">
        <v>60408.160000000003</v>
      </c>
      <c r="J154" s="60">
        <f>MEDIAN(Table2[[#This Row],[Max (A)]],Table2[[#This Row],[Min (A)]])</f>
        <v>76217.17</v>
      </c>
      <c r="K154" s="31">
        <v>92026.18</v>
      </c>
    </row>
    <row r="155" spans="1:11" x14ac:dyDescent="0.3">
      <c r="A155" s="61" t="s">
        <v>321</v>
      </c>
      <c r="B155" s="61" t="s">
        <v>322</v>
      </c>
      <c r="C155" s="61" t="s">
        <v>47</v>
      </c>
      <c r="D155" s="58" t="s">
        <v>52</v>
      </c>
      <c r="E155" s="59" t="s">
        <v>49</v>
      </c>
      <c r="F155" s="31">
        <v>29.04</v>
      </c>
      <c r="G155" s="60">
        <f>MEDIAN(Table2[[#This Row],[Max (H)]],Table2[[#This Row],[Min (H)]])</f>
        <v>36.64</v>
      </c>
      <c r="H155" s="31">
        <v>44.24</v>
      </c>
      <c r="I155" s="31">
        <v>60408.160000000003</v>
      </c>
      <c r="J155" s="60">
        <f>MEDIAN(Table2[[#This Row],[Max (A)]],Table2[[#This Row],[Min (A)]])</f>
        <v>76217.17</v>
      </c>
      <c r="K155" s="31">
        <v>92026.18</v>
      </c>
    </row>
    <row r="156" spans="1:11" x14ac:dyDescent="0.3">
      <c r="A156" s="61" t="s">
        <v>323</v>
      </c>
      <c r="B156" s="61" t="s">
        <v>324</v>
      </c>
      <c r="C156" s="61" t="s">
        <v>47</v>
      </c>
      <c r="D156" s="58" t="s">
        <v>58</v>
      </c>
      <c r="E156" s="59" t="s">
        <v>49</v>
      </c>
      <c r="F156" s="32">
        <v>25</v>
      </c>
      <c r="G156" s="60">
        <f>MEDIAN(Table2[[#This Row],[Max (H)]],Table2[[#This Row],[Min (H)]])</f>
        <v>31.545000000000002</v>
      </c>
      <c r="H156" s="31">
        <v>38.090000000000003</v>
      </c>
      <c r="I156" s="32">
        <v>52000</v>
      </c>
      <c r="J156" s="60">
        <f>MEDIAN(Table2[[#This Row],[Max (A)]],Table2[[#This Row],[Min (A)]])</f>
        <v>65608.565000000002</v>
      </c>
      <c r="K156" s="31">
        <v>79217.13</v>
      </c>
    </row>
    <row r="157" spans="1:11" x14ac:dyDescent="0.3">
      <c r="A157" s="61" t="s">
        <v>325</v>
      </c>
      <c r="B157" s="61" t="s">
        <v>326</v>
      </c>
      <c r="C157" s="61" t="s">
        <v>15</v>
      </c>
      <c r="D157" s="58" t="s">
        <v>303</v>
      </c>
      <c r="E157" s="59" t="s">
        <v>17</v>
      </c>
      <c r="F157" s="32">
        <v>15.06</v>
      </c>
      <c r="G157" s="60">
        <f>MEDIAN(Table2[[#This Row],[Max (H)]],Table2[[#This Row],[Min (H)]])</f>
        <v>18.61</v>
      </c>
      <c r="H157" s="31">
        <v>22.16</v>
      </c>
      <c r="I157" s="32">
        <v>31333.33</v>
      </c>
      <c r="J157" s="60">
        <f>MEDIAN(Table2[[#This Row],[Max (A)]],Table2[[#This Row],[Min (A)]])</f>
        <v>38710.375</v>
      </c>
      <c r="K157" s="31">
        <v>46087.42</v>
      </c>
    </row>
    <row r="158" spans="1:11" x14ac:dyDescent="0.3">
      <c r="A158" s="77" t="s">
        <v>1652</v>
      </c>
      <c r="B158" s="61" t="s">
        <v>1654</v>
      </c>
      <c r="C158" s="61" t="s">
        <v>15</v>
      </c>
      <c r="D158" s="58" t="s">
        <v>20</v>
      </c>
      <c r="E158" s="59" t="s">
        <v>17</v>
      </c>
      <c r="F158" s="32">
        <v>17.89</v>
      </c>
      <c r="G158" s="60">
        <f>MEDIAN(Table2[[#This Row],[Max (H)]],Table2[[#This Row],[Min (H)]])</f>
        <v>22.1</v>
      </c>
      <c r="H158" s="31">
        <v>26.31</v>
      </c>
      <c r="I158" s="32">
        <v>37208.33</v>
      </c>
      <c r="J158" s="60">
        <f>MEDIAN(Table2[[#This Row],[Max (A)]],Table2[[#This Row],[Min (A)]])</f>
        <v>45968.57</v>
      </c>
      <c r="K158" s="31">
        <v>54728.81</v>
      </c>
    </row>
    <row r="159" spans="1:11" x14ac:dyDescent="0.3">
      <c r="A159" s="77" t="s">
        <v>1653</v>
      </c>
      <c r="B159" s="61" t="s">
        <v>1655</v>
      </c>
      <c r="C159" s="61" t="s">
        <v>15</v>
      </c>
      <c r="D159" s="58" t="s">
        <v>41</v>
      </c>
      <c r="E159" s="59" t="s">
        <v>17</v>
      </c>
      <c r="F159" s="32">
        <v>19.13</v>
      </c>
      <c r="G159" s="60">
        <f>MEDIAN(Table2[[#This Row],[Max (H)]],Table2[[#This Row],[Min (H)]])</f>
        <v>23.634999999999998</v>
      </c>
      <c r="H159" s="31">
        <v>28.14</v>
      </c>
      <c r="I159" s="32">
        <v>39791.67</v>
      </c>
      <c r="J159" s="60">
        <f>MEDIAN(Table2[[#This Row],[Max (A)]],Table2[[#This Row],[Min (A)]])</f>
        <v>49160.119999999995</v>
      </c>
      <c r="K159" s="31">
        <v>58528.57</v>
      </c>
    </row>
    <row r="160" spans="1:11" x14ac:dyDescent="0.3">
      <c r="A160" s="61" t="s">
        <v>327</v>
      </c>
      <c r="B160" s="61" t="s">
        <v>328</v>
      </c>
      <c r="C160" s="61" t="s">
        <v>47</v>
      </c>
      <c r="D160" s="58" t="s">
        <v>58</v>
      </c>
      <c r="E160" s="59" t="s">
        <v>49</v>
      </c>
      <c r="F160" s="31">
        <v>25</v>
      </c>
      <c r="G160" s="60">
        <f>MEDIAN(Table2[[#This Row],[Max (H)]],Table2[[#This Row],[Min (H)]])</f>
        <v>31.545000000000002</v>
      </c>
      <c r="H160" s="31">
        <v>38.090000000000003</v>
      </c>
      <c r="I160" s="31">
        <v>52000</v>
      </c>
      <c r="J160" s="60">
        <f>MEDIAN(Table2[[#This Row],[Max (A)]],Table2[[#This Row],[Min (A)]])</f>
        <v>65608.565000000002</v>
      </c>
      <c r="K160" s="31">
        <v>79217.13</v>
      </c>
    </row>
    <row r="161" spans="1:11" x14ac:dyDescent="0.3">
      <c r="A161" s="61" t="s">
        <v>329</v>
      </c>
      <c r="B161" s="61" t="s">
        <v>330</v>
      </c>
      <c r="C161" s="61" t="s">
        <v>15</v>
      </c>
      <c r="D161" s="58" t="s">
        <v>16</v>
      </c>
      <c r="E161" s="59" t="s">
        <v>17</v>
      </c>
      <c r="F161" s="32">
        <v>21.59</v>
      </c>
      <c r="G161" s="60">
        <f>MEDIAN(Table2[[#This Row],[Max (H)]],Table2[[#This Row],[Min (H)]])</f>
        <v>27.234999999999999</v>
      </c>
      <c r="H161" s="31">
        <v>32.880000000000003</v>
      </c>
      <c r="I161" s="32">
        <v>44897.96</v>
      </c>
      <c r="J161" s="60">
        <f>MEDIAN(Table2[[#This Row],[Max (A)]],Table2[[#This Row],[Min (A)]])</f>
        <v>56647.895000000004</v>
      </c>
      <c r="K161" s="31">
        <v>68397.83</v>
      </c>
    </row>
    <row r="162" spans="1:11" x14ac:dyDescent="0.3">
      <c r="A162" s="77" t="s">
        <v>1695</v>
      </c>
      <c r="B162" s="61" t="s">
        <v>1696</v>
      </c>
      <c r="C162" s="61" t="s">
        <v>47</v>
      </c>
      <c r="D162" s="58" t="s">
        <v>55</v>
      </c>
      <c r="E162" s="59" t="s">
        <v>49</v>
      </c>
      <c r="F162" s="32">
        <v>32.31</v>
      </c>
      <c r="G162" s="60">
        <f>MEDIAN(Table2[[#This Row],[Max (H)]],Table2[[#This Row],[Min (H)]])</f>
        <v>41.61</v>
      </c>
      <c r="H162" s="31">
        <v>50.91</v>
      </c>
      <c r="I162" s="32">
        <v>67200</v>
      </c>
      <c r="J162" s="60">
        <f>MEDIAN(Table2[[#This Row],[Max (A)]],Table2[[#This Row],[Min (A)]])</f>
        <v>86551.5</v>
      </c>
      <c r="K162" s="31">
        <v>105902.99999999999</v>
      </c>
    </row>
    <row r="163" spans="1:11" x14ac:dyDescent="0.3">
      <c r="A163" s="61" t="s">
        <v>331</v>
      </c>
      <c r="B163" s="61" t="s">
        <v>332</v>
      </c>
      <c r="C163" s="61" t="s">
        <v>47</v>
      </c>
      <c r="D163" s="58" t="s">
        <v>58</v>
      </c>
      <c r="E163" s="59" t="s">
        <v>49</v>
      </c>
      <c r="F163" s="31">
        <v>25</v>
      </c>
      <c r="G163" s="60">
        <f>MEDIAN(Table2[[#This Row],[Max (H)]],Table2[[#This Row],[Min (H)]])</f>
        <v>31.545000000000002</v>
      </c>
      <c r="H163" s="31">
        <v>38.090000000000003</v>
      </c>
      <c r="I163" s="31">
        <v>52000</v>
      </c>
      <c r="J163" s="60">
        <f>MEDIAN(Table2[[#This Row],[Max (A)]],Table2[[#This Row],[Min (A)]])</f>
        <v>65608.565000000002</v>
      </c>
      <c r="K163" s="31">
        <v>79217.13</v>
      </c>
    </row>
    <row r="164" spans="1:11" x14ac:dyDescent="0.3">
      <c r="A164" s="61" t="s">
        <v>333</v>
      </c>
      <c r="B164" s="61" t="s">
        <v>334</v>
      </c>
      <c r="C164" s="61" t="s">
        <v>47</v>
      </c>
      <c r="D164" s="58" t="s">
        <v>74</v>
      </c>
      <c r="E164" s="59" t="s">
        <v>49</v>
      </c>
      <c r="F164" s="31">
        <v>36.81</v>
      </c>
      <c r="G164" s="60">
        <f>MEDIAN(Table2[[#This Row],[Max (H)]],Table2[[#This Row],[Min (H)]])</f>
        <v>47.41</v>
      </c>
      <c r="H164" s="31">
        <v>58.01</v>
      </c>
      <c r="I164" s="31">
        <v>76560</v>
      </c>
      <c r="J164" s="60">
        <f>MEDIAN(Table2[[#This Row],[Max (A)]],Table2[[#This Row],[Min (A)]])</f>
        <v>98606.89</v>
      </c>
      <c r="K164" s="31">
        <v>120653.78</v>
      </c>
    </row>
    <row r="165" spans="1:11" x14ac:dyDescent="0.3">
      <c r="A165" s="61" t="s">
        <v>335</v>
      </c>
      <c r="B165" s="61" t="s">
        <v>336</v>
      </c>
      <c r="C165" s="61" t="s">
        <v>15</v>
      </c>
      <c r="D165" s="58" t="s">
        <v>337</v>
      </c>
      <c r="E165" s="59" t="s">
        <v>17</v>
      </c>
      <c r="F165" s="31">
        <v>29.36</v>
      </c>
      <c r="G165" s="60">
        <f>MEDIAN(Table2[[#This Row],[Max (H)]],Table2[[#This Row],[Min (H)]])</f>
        <v>37.04</v>
      </c>
      <c r="H165" s="31">
        <v>44.72</v>
      </c>
      <c r="I165" s="31">
        <v>61061.22</v>
      </c>
      <c r="J165" s="60">
        <f>MEDIAN(Table2[[#This Row],[Max (A)]],Table2[[#This Row],[Min (A)]])</f>
        <v>77041.14</v>
      </c>
      <c r="K165" s="31">
        <v>93021.06</v>
      </c>
    </row>
    <row r="166" spans="1:11" x14ac:dyDescent="0.3">
      <c r="A166" s="61" t="s">
        <v>338</v>
      </c>
      <c r="B166" s="61" t="s">
        <v>339</v>
      </c>
      <c r="C166" s="61" t="s">
        <v>47</v>
      </c>
      <c r="D166" s="58" t="s">
        <v>48</v>
      </c>
      <c r="E166" s="59" t="s">
        <v>49</v>
      </c>
      <c r="F166" s="32">
        <v>36.729999999999997</v>
      </c>
      <c r="G166" s="60">
        <f>MEDIAN(Table2[[#This Row],[Max (H)]],Table2[[#This Row],[Min (H)]])</f>
        <v>47.31</v>
      </c>
      <c r="H166" s="31">
        <v>57.89</v>
      </c>
      <c r="I166" s="32">
        <v>76400</v>
      </c>
      <c r="J166" s="60">
        <f>MEDIAN(Table2[[#This Row],[Max (A)]],Table2[[#This Row],[Min (A)]])</f>
        <v>98400.815000000002</v>
      </c>
      <c r="K166" s="31">
        <v>120401.63</v>
      </c>
    </row>
    <row r="167" spans="1:11" x14ac:dyDescent="0.3">
      <c r="A167" s="61" t="s">
        <v>340</v>
      </c>
      <c r="B167" s="61" t="s">
        <v>341</v>
      </c>
      <c r="C167" s="61" t="s">
        <v>47</v>
      </c>
      <c r="D167" s="58" t="s">
        <v>71</v>
      </c>
      <c r="E167" s="59" t="s">
        <v>49</v>
      </c>
      <c r="F167" s="31">
        <v>33.159999999999997</v>
      </c>
      <c r="G167" s="60">
        <f>MEDIAN(Table2[[#This Row],[Max (H)]],Table2[[#This Row],[Min (H)]])</f>
        <v>41.84</v>
      </c>
      <c r="H167" s="31">
        <v>50.52</v>
      </c>
      <c r="I167" s="31">
        <v>68979.59</v>
      </c>
      <c r="J167" s="60">
        <f>MEDIAN(Table2[[#This Row],[Max (A)]],Table2[[#This Row],[Min (A)]])</f>
        <v>87031.764999999999</v>
      </c>
      <c r="K167" s="31">
        <v>105083.94</v>
      </c>
    </row>
    <row r="168" spans="1:11" x14ac:dyDescent="0.3">
      <c r="A168" s="61" t="s">
        <v>342</v>
      </c>
      <c r="B168" s="61" t="s">
        <v>343</v>
      </c>
      <c r="C168" s="61" t="s">
        <v>15</v>
      </c>
      <c r="D168" s="58" t="s">
        <v>95</v>
      </c>
      <c r="E168" s="59" t="s">
        <v>17</v>
      </c>
      <c r="F168" s="31">
        <v>20.149999999999999</v>
      </c>
      <c r="G168" s="60">
        <f>MEDIAN(Table2[[#This Row],[Max (H)]],Table2[[#This Row],[Min (H)]])</f>
        <v>24.895</v>
      </c>
      <c r="H168" s="31">
        <v>29.64</v>
      </c>
      <c r="I168" s="31">
        <v>41916.67</v>
      </c>
      <c r="J168" s="60">
        <f>MEDIAN(Table2[[#This Row],[Max (A)]],Table2[[#This Row],[Min (A)]])</f>
        <v>51785.42</v>
      </c>
      <c r="K168" s="31">
        <v>61654.17</v>
      </c>
    </row>
    <row r="169" spans="1:11" x14ac:dyDescent="0.3">
      <c r="A169" s="61" t="s">
        <v>344</v>
      </c>
      <c r="B169" s="61" t="s">
        <v>345</v>
      </c>
      <c r="C169" s="61" t="s">
        <v>104</v>
      </c>
      <c r="D169" s="58" t="s">
        <v>26</v>
      </c>
      <c r="E169" s="59" t="s">
        <v>17</v>
      </c>
      <c r="F169" s="31">
        <v>25.65</v>
      </c>
      <c r="G169" s="60">
        <f>MEDIAN(Table2[[#This Row],[Max (H)]],Table2[[#This Row],[Min (H)]])</f>
        <v>32.36</v>
      </c>
      <c r="H169" s="31">
        <v>39.07</v>
      </c>
      <c r="I169" s="31">
        <v>53346.94</v>
      </c>
      <c r="J169" s="60">
        <f>MEDIAN(Table2[[#This Row],[Max (A)]],Table2[[#This Row],[Min (A)]])</f>
        <v>67308</v>
      </c>
      <c r="K169" s="31">
        <v>81269.06</v>
      </c>
    </row>
    <row r="170" spans="1:11" x14ac:dyDescent="0.3">
      <c r="A170" s="61" t="s">
        <v>346</v>
      </c>
      <c r="B170" s="61" t="s">
        <v>347</v>
      </c>
      <c r="C170" s="61" t="s">
        <v>47</v>
      </c>
      <c r="D170" s="58" t="s">
        <v>316</v>
      </c>
      <c r="E170" s="59" t="s">
        <v>49</v>
      </c>
      <c r="F170" s="32">
        <v>25.65</v>
      </c>
      <c r="G170" s="60">
        <f>MEDIAN(Table2[[#This Row],[Max (H)]],Table2[[#This Row],[Min (H)]])</f>
        <v>32.36</v>
      </c>
      <c r="H170" s="31">
        <v>39.07</v>
      </c>
      <c r="I170" s="32">
        <v>53346.94</v>
      </c>
      <c r="J170" s="60">
        <f>MEDIAN(Table2[[#This Row],[Max (A)]],Table2[[#This Row],[Min (A)]])</f>
        <v>67308</v>
      </c>
      <c r="K170" s="31">
        <v>81269.06</v>
      </c>
    </row>
    <row r="171" spans="1:11" x14ac:dyDescent="0.3">
      <c r="A171" s="61" t="s">
        <v>348</v>
      </c>
      <c r="B171" s="61" t="s">
        <v>349</v>
      </c>
      <c r="C171" s="61" t="s">
        <v>104</v>
      </c>
      <c r="D171" s="58" t="s">
        <v>337</v>
      </c>
      <c r="E171" s="59" t="s">
        <v>17</v>
      </c>
      <c r="F171" s="31">
        <v>29.36</v>
      </c>
      <c r="G171" s="60">
        <f>MEDIAN(Table2[[#This Row],[Max (H)]],Table2[[#This Row],[Min (H)]])</f>
        <v>37.04</v>
      </c>
      <c r="H171" s="31">
        <v>44.72</v>
      </c>
      <c r="I171" s="31">
        <v>61061.22</v>
      </c>
      <c r="J171" s="60">
        <f>MEDIAN(Table2[[#This Row],[Max (A)]],Table2[[#This Row],[Min (A)]])</f>
        <v>77041.14</v>
      </c>
      <c r="K171" s="31">
        <v>93021.06</v>
      </c>
    </row>
    <row r="172" spans="1:11" x14ac:dyDescent="0.3">
      <c r="A172" s="61" t="s">
        <v>350</v>
      </c>
      <c r="B172" s="61" t="s">
        <v>351</v>
      </c>
      <c r="C172" s="61" t="s">
        <v>47</v>
      </c>
      <c r="D172" s="58" t="s">
        <v>61</v>
      </c>
      <c r="E172" s="59" t="s">
        <v>17</v>
      </c>
      <c r="F172" s="31">
        <v>19.13</v>
      </c>
      <c r="G172" s="60">
        <f>MEDIAN(Table2[[#This Row],[Max (H)]],Table2[[#This Row],[Min (H)]])</f>
        <v>23.634999999999998</v>
      </c>
      <c r="H172" s="31">
        <v>28.14</v>
      </c>
      <c r="I172" s="31">
        <v>39791.67</v>
      </c>
      <c r="J172" s="60">
        <f>MEDIAN(Table2[[#This Row],[Max (A)]],Table2[[#This Row],[Min (A)]])</f>
        <v>49160.119999999995</v>
      </c>
      <c r="K172" s="31">
        <v>58528.57</v>
      </c>
    </row>
    <row r="173" spans="1:11" x14ac:dyDescent="0.3">
      <c r="A173" s="61" t="s">
        <v>352</v>
      </c>
      <c r="B173" s="61" t="s">
        <v>353</v>
      </c>
      <c r="C173" s="61" t="s">
        <v>47</v>
      </c>
      <c r="D173" s="58" t="s">
        <v>354</v>
      </c>
      <c r="E173" s="59" t="s">
        <v>17</v>
      </c>
      <c r="F173" s="31">
        <v>17.89</v>
      </c>
      <c r="G173" s="60">
        <f>MEDIAN(Table2[[#This Row],[Max (H)]],Table2[[#This Row],[Min (H)]])</f>
        <v>22.1</v>
      </c>
      <c r="H173" s="31">
        <v>26.31</v>
      </c>
      <c r="I173" s="31">
        <v>37208.33</v>
      </c>
      <c r="J173" s="60">
        <f>MEDIAN(Table2[[#This Row],[Max (A)]],Table2[[#This Row],[Min (A)]])</f>
        <v>45968.57</v>
      </c>
      <c r="K173" s="31">
        <v>54728.81</v>
      </c>
    </row>
    <row r="174" spans="1:11" x14ac:dyDescent="0.3">
      <c r="A174" s="77" t="s">
        <v>355</v>
      </c>
      <c r="B174" s="61" t="s">
        <v>356</v>
      </c>
      <c r="C174" s="61" t="s">
        <v>47</v>
      </c>
      <c r="D174" s="79" t="s">
        <v>58</v>
      </c>
      <c r="E174" s="59" t="s">
        <v>49</v>
      </c>
      <c r="F174" s="31">
        <v>25</v>
      </c>
      <c r="G174" s="60">
        <f>MEDIAN(Table2[[#This Row],[Max (H)]],Table2[[#This Row],[Min (H)]])</f>
        <v>31.545000000000002</v>
      </c>
      <c r="H174" s="31">
        <v>38.090000000000003</v>
      </c>
      <c r="I174" s="31">
        <v>52000</v>
      </c>
      <c r="J174" s="60">
        <f>MEDIAN(Table2[[#This Row],[Max (A)]],Table2[[#This Row],[Min (A)]])</f>
        <v>65608.565000000002</v>
      </c>
      <c r="K174" s="31">
        <v>79217.13</v>
      </c>
    </row>
    <row r="175" spans="1:11" x14ac:dyDescent="0.3">
      <c r="A175" s="77" t="s">
        <v>1712</v>
      </c>
      <c r="B175" s="61" t="s">
        <v>1713</v>
      </c>
      <c r="C175" s="61" t="s">
        <v>47</v>
      </c>
      <c r="D175" s="58" t="s">
        <v>52</v>
      </c>
      <c r="E175" s="59" t="s">
        <v>49</v>
      </c>
      <c r="F175" s="31">
        <v>29.04</v>
      </c>
      <c r="G175" s="60">
        <f>MEDIAN(Table2[[#This Row],[Max (H)]],Table2[[#This Row],[Min (H)]])</f>
        <v>36.64</v>
      </c>
      <c r="H175" s="31">
        <v>44.24</v>
      </c>
      <c r="I175" s="31">
        <v>60408.160000000003</v>
      </c>
      <c r="J175" s="60">
        <f>MEDIAN(Table2[[#This Row],[Max (A)]],Table2[[#This Row],[Min (A)]])</f>
        <v>76217.17</v>
      </c>
      <c r="K175" s="31">
        <v>92026.18</v>
      </c>
    </row>
    <row r="176" spans="1:11" x14ac:dyDescent="0.3">
      <c r="A176" s="61" t="s">
        <v>357</v>
      </c>
      <c r="B176" s="61" t="s">
        <v>358</v>
      </c>
      <c r="C176" s="61" t="s">
        <v>15</v>
      </c>
      <c r="D176" s="58" t="s">
        <v>510</v>
      </c>
      <c r="E176" s="59" t="s">
        <v>17</v>
      </c>
      <c r="F176" s="32">
        <v>31.25</v>
      </c>
      <c r="G176" s="60"/>
      <c r="H176" s="31">
        <v>56.95</v>
      </c>
      <c r="I176" s="31">
        <v>65000</v>
      </c>
      <c r="J176" s="60"/>
      <c r="K176" s="31">
        <f>Table2[[#This Row],[Max (H)]]*2080</f>
        <v>118456</v>
      </c>
    </row>
    <row r="177" spans="1:11" x14ac:dyDescent="0.3">
      <c r="A177" s="61" t="s">
        <v>359</v>
      </c>
      <c r="B177" s="61" t="s">
        <v>360</v>
      </c>
      <c r="C177" s="61" t="s">
        <v>47</v>
      </c>
      <c r="D177" s="58" t="s">
        <v>123</v>
      </c>
      <c r="E177" s="59" t="s">
        <v>49</v>
      </c>
      <c r="F177" s="32">
        <v>54.75</v>
      </c>
      <c r="G177" s="60">
        <f>MEDIAN(Table2[[#This Row],[Max (H)]],Table2[[#This Row],[Min (H)]])</f>
        <v>70.865000000000009</v>
      </c>
      <c r="H177" s="31">
        <v>86.98</v>
      </c>
      <c r="I177" s="32">
        <v>113882.35</v>
      </c>
      <c r="J177" s="60">
        <f>MEDIAN(Table2[[#This Row],[Max (A)]],Table2[[#This Row],[Min (A)]])</f>
        <v>147406.47</v>
      </c>
      <c r="K177" s="31">
        <v>180930.59</v>
      </c>
    </row>
    <row r="178" spans="1:11" x14ac:dyDescent="0.3">
      <c r="A178" s="61" t="s">
        <v>361</v>
      </c>
      <c r="B178" s="61" t="s">
        <v>1640</v>
      </c>
      <c r="C178" s="61" t="s">
        <v>47</v>
      </c>
      <c r="D178" s="58" t="s">
        <v>110</v>
      </c>
      <c r="E178" s="59" t="s">
        <v>49</v>
      </c>
      <c r="F178" s="31">
        <v>57.56</v>
      </c>
      <c r="G178" s="60">
        <f>MEDIAN(Table2[[#This Row],[Max (H)]],Table2[[#This Row],[Min (H)]])</f>
        <v>74.504999999999995</v>
      </c>
      <c r="H178" s="31">
        <v>91.45</v>
      </c>
      <c r="I178" s="31">
        <v>119725.49</v>
      </c>
      <c r="J178" s="60">
        <f>MEDIAN(Table2[[#This Row],[Max (A)]],Table2[[#This Row],[Min (A)]])</f>
        <v>154969.68</v>
      </c>
      <c r="K178" s="31">
        <v>190213.87</v>
      </c>
    </row>
    <row r="179" spans="1:11" x14ac:dyDescent="0.3">
      <c r="A179" s="61" t="s">
        <v>362</v>
      </c>
      <c r="B179" s="61" t="s">
        <v>363</v>
      </c>
      <c r="C179" s="61" t="s">
        <v>47</v>
      </c>
      <c r="D179" s="58" t="s">
        <v>74</v>
      </c>
      <c r="E179" s="59" t="s">
        <v>49</v>
      </c>
      <c r="F179" s="31">
        <v>36.81</v>
      </c>
      <c r="G179" s="60">
        <f>MEDIAN(Table2[[#This Row],[Max (H)]],Table2[[#This Row],[Min (H)]])</f>
        <v>47.41</v>
      </c>
      <c r="H179" s="31">
        <v>58.01</v>
      </c>
      <c r="I179" s="31">
        <v>76560</v>
      </c>
      <c r="J179" s="60">
        <f>MEDIAN(Table2[[#This Row],[Max (A)]],Table2[[#This Row],[Min (A)]])</f>
        <v>98606.89</v>
      </c>
      <c r="K179" s="31">
        <v>120653.78</v>
      </c>
    </row>
    <row r="180" spans="1:11" x14ac:dyDescent="0.3">
      <c r="A180" s="61" t="s">
        <v>364</v>
      </c>
      <c r="B180" s="61" t="s">
        <v>365</v>
      </c>
      <c r="C180" s="61" t="s">
        <v>47</v>
      </c>
      <c r="D180" s="58" t="s">
        <v>55</v>
      </c>
      <c r="E180" s="59" t="s">
        <v>49</v>
      </c>
      <c r="F180" s="31">
        <v>32.31</v>
      </c>
      <c r="G180" s="60">
        <f>MEDIAN(Table2[[#This Row],[Max (H)]],Table2[[#This Row],[Min (H)]])</f>
        <v>41.61</v>
      </c>
      <c r="H180" s="31">
        <v>50.91</v>
      </c>
      <c r="I180" s="31">
        <v>67200</v>
      </c>
      <c r="J180" s="60">
        <f>MEDIAN(Table2[[#This Row],[Max (A)]],Table2[[#This Row],[Min (A)]])</f>
        <v>86551.5</v>
      </c>
      <c r="K180" s="31">
        <v>105902.99999999999</v>
      </c>
    </row>
    <row r="181" spans="1:11" x14ac:dyDescent="0.3">
      <c r="A181" s="61" t="s">
        <v>366</v>
      </c>
      <c r="B181" s="61" t="s">
        <v>367</v>
      </c>
      <c r="C181" s="61" t="s">
        <v>15</v>
      </c>
      <c r="D181" s="58" t="s">
        <v>41</v>
      </c>
      <c r="E181" s="59" t="s">
        <v>17</v>
      </c>
      <c r="F181" s="31">
        <v>19.13</v>
      </c>
      <c r="G181" s="60">
        <f>MEDIAN(Table2[[#This Row],[Max (H)]],Table2[[#This Row],[Min (H)]])</f>
        <v>23.634999999999998</v>
      </c>
      <c r="H181" s="31">
        <v>28.14</v>
      </c>
      <c r="I181" s="31">
        <v>39791.67</v>
      </c>
      <c r="J181" s="60">
        <f>MEDIAN(Table2[[#This Row],[Max (A)]],Table2[[#This Row],[Min (A)]])</f>
        <v>49160.119999999995</v>
      </c>
      <c r="K181" s="31">
        <v>58528.57</v>
      </c>
    </row>
    <row r="182" spans="1:11" x14ac:dyDescent="0.3">
      <c r="A182" s="61" t="s">
        <v>368</v>
      </c>
      <c r="B182" s="61" t="s">
        <v>369</v>
      </c>
      <c r="C182" s="61" t="s">
        <v>15</v>
      </c>
      <c r="D182" s="58" t="s">
        <v>41</v>
      </c>
      <c r="E182" s="59" t="s">
        <v>17</v>
      </c>
      <c r="F182" s="31">
        <v>19.13</v>
      </c>
      <c r="G182" s="60">
        <f>MEDIAN(Table2[[#This Row],[Max (H)]],Table2[[#This Row],[Min (H)]])</f>
        <v>23.634999999999998</v>
      </c>
      <c r="H182" s="31">
        <v>28.14</v>
      </c>
      <c r="I182" s="31">
        <v>39791.67</v>
      </c>
      <c r="J182" s="60">
        <f>MEDIAN(Table2[[#This Row],[Max (A)]],Table2[[#This Row],[Min (A)]])</f>
        <v>49160.119999999995</v>
      </c>
      <c r="K182" s="31">
        <v>58528.57</v>
      </c>
    </row>
    <row r="183" spans="1:11" x14ac:dyDescent="0.3">
      <c r="A183" s="61" t="s">
        <v>370</v>
      </c>
      <c r="B183" s="61" t="s">
        <v>371</v>
      </c>
      <c r="C183" s="61" t="s">
        <v>47</v>
      </c>
      <c r="D183" s="58" t="s">
        <v>52</v>
      </c>
      <c r="E183" s="59" t="s">
        <v>49</v>
      </c>
      <c r="F183" s="31">
        <v>29.04</v>
      </c>
      <c r="G183" s="60">
        <f>MEDIAN(Table2[[#This Row],[Max (H)]],Table2[[#This Row],[Min (H)]])</f>
        <v>36.64</v>
      </c>
      <c r="H183" s="31">
        <v>44.24</v>
      </c>
      <c r="I183" s="31">
        <v>60408.160000000003</v>
      </c>
      <c r="J183" s="60">
        <f>MEDIAN(Table2[[#This Row],[Max (A)]],Table2[[#This Row],[Min (A)]])</f>
        <v>76217.17</v>
      </c>
      <c r="K183" s="31">
        <v>92026.18</v>
      </c>
    </row>
    <row r="184" spans="1:11" x14ac:dyDescent="0.3">
      <c r="A184" s="61" t="s">
        <v>372</v>
      </c>
      <c r="B184" s="61" t="s">
        <v>373</v>
      </c>
      <c r="C184" s="61" t="s">
        <v>15</v>
      </c>
      <c r="D184" s="58" t="s">
        <v>113</v>
      </c>
      <c r="E184" s="59" t="s">
        <v>17</v>
      </c>
      <c r="F184" s="31">
        <v>15</v>
      </c>
      <c r="G184" s="60">
        <f>MEDIAN(Table2[[#This Row],[Max (H)]],Table2[[#This Row],[Min (H)]])</f>
        <v>17.255000000000003</v>
      </c>
      <c r="H184" s="31">
        <v>19.510000000000002</v>
      </c>
      <c r="I184" s="31">
        <v>31200</v>
      </c>
      <c r="J184" s="60">
        <f>MEDIAN(Table2[[#This Row],[Max (A)]],Table2[[#This Row],[Min (A)]])</f>
        <v>35885.82</v>
      </c>
      <c r="K184" s="31">
        <v>40571.64</v>
      </c>
    </row>
    <row r="185" spans="1:11" x14ac:dyDescent="0.3">
      <c r="A185" s="61" t="s">
        <v>374</v>
      </c>
      <c r="B185" s="61" t="s">
        <v>375</v>
      </c>
      <c r="C185" s="61" t="s">
        <v>15</v>
      </c>
      <c r="D185" s="58" t="s">
        <v>36</v>
      </c>
      <c r="E185" s="59" t="s">
        <v>17</v>
      </c>
      <c r="F185" s="31">
        <v>16.43</v>
      </c>
      <c r="G185" s="60">
        <f>MEDIAN(Table2[[#This Row],[Max (H)]],Table2[[#This Row],[Min (H)]])</f>
        <v>20.295502163461538</v>
      </c>
      <c r="H185" s="31">
        <v>24.161004326923077</v>
      </c>
      <c r="I185" s="31">
        <v>34166.67</v>
      </c>
      <c r="J185" s="60">
        <f>MEDIAN(Table2[[#This Row],[Max (A)]],Table2[[#This Row],[Min (A)]])</f>
        <v>42210.78</v>
      </c>
      <c r="K185" s="31">
        <v>50254.89</v>
      </c>
    </row>
    <row r="186" spans="1:11" x14ac:dyDescent="0.3">
      <c r="A186" s="61" t="s">
        <v>376</v>
      </c>
      <c r="B186" s="61" t="s">
        <v>377</v>
      </c>
      <c r="C186" s="61" t="s">
        <v>15</v>
      </c>
      <c r="D186" s="58" t="s">
        <v>41</v>
      </c>
      <c r="E186" s="59" t="s">
        <v>17</v>
      </c>
      <c r="F186" s="31">
        <v>19.13</v>
      </c>
      <c r="G186" s="60">
        <f>MEDIAN(Table2[[#This Row],[Max (H)]],Table2[[#This Row],[Min (H)]])</f>
        <v>23.634999999999998</v>
      </c>
      <c r="H186" s="31">
        <v>28.14</v>
      </c>
      <c r="I186" s="31">
        <v>39791.67</v>
      </c>
      <c r="J186" s="60">
        <f>MEDIAN(Table2[[#This Row],[Max (A)]],Table2[[#This Row],[Min (A)]])</f>
        <v>49160.119999999995</v>
      </c>
      <c r="K186" s="31">
        <v>58528.57</v>
      </c>
    </row>
    <row r="187" spans="1:11" x14ac:dyDescent="0.3">
      <c r="A187" s="61" t="s">
        <v>379</v>
      </c>
      <c r="B187" s="61" t="s">
        <v>380</v>
      </c>
      <c r="C187" s="61" t="s">
        <v>47</v>
      </c>
      <c r="D187" s="58" t="s">
        <v>74</v>
      </c>
      <c r="E187" s="59" t="s">
        <v>49</v>
      </c>
      <c r="F187" s="31">
        <v>36.81</v>
      </c>
      <c r="G187" s="60">
        <f>MEDIAN(Table2[[#This Row],[Max (H)]],Table2[[#This Row],[Min (H)]])</f>
        <v>47.41</v>
      </c>
      <c r="H187" s="31">
        <v>58.01</v>
      </c>
      <c r="I187" s="31">
        <v>76560</v>
      </c>
      <c r="J187" s="60">
        <f>MEDIAN(Table2[[#This Row],[Max (A)]],Table2[[#This Row],[Min (A)]])</f>
        <v>98606.89</v>
      </c>
      <c r="K187" s="31">
        <v>120653.78</v>
      </c>
    </row>
    <row r="188" spans="1:11" x14ac:dyDescent="0.3">
      <c r="A188" s="61" t="s">
        <v>381</v>
      </c>
      <c r="B188" s="61" t="s">
        <v>382</v>
      </c>
      <c r="C188" s="61" t="s">
        <v>15</v>
      </c>
      <c r="D188" s="58" t="s">
        <v>36</v>
      </c>
      <c r="E188" s="59" t="s">
        <v>17</v>
      </c>
      <c r="F188" s="31">
        <v>16.43</v>
      </c>
      <c r="G188" s="60">
        <f>MEDIAN(Table2[[#This Row],[Max (H)]],Table2[[#This Row],[Min (H)]])</f>
        <v>20.295502163461538</v>
      </c>
      <c r="H188" s="31">
        <v>24.161004326923077</v>
      </c>
      <c r="I188" s="31">
        <v>34166.67</v>
      </c>
      <c r="J188" s="60">
        <f>MEDIAN(Table2[[#This Row],[Max (A)]],Table2[[#This Row],[Min (A)]])</f>
        <v>42210.78</v>
      </c>
      <c r="K188" s="31">
        <v>50254.89</v>
      </c>
    </row>
    <row r="189" spans="1:11" x14ac:dyDescent="0.3">
      <c r="A189" s="61" t="s">
        <v>383</v>
      </c>
      <c r="B189" s="61" t="s">
        <v>384</v>
      </c>
      <c r="C189" s="61" t="s">
        <v>15</v>
      </c>
      <c r="D189" s="58" t="s">
        <v>41</v>
      </c>
      <c r="E189" s="59" t="s">
        <v>17</v>
      </c>
      <c r="F189" s="31">
        <v>19.13</v>
      </c>
      <c r="G189" s="60">
        <f>MEDIAN(Table2[[#This Row],[Max (H)]],Table2[[#This Row],[Min (H)]])</f>
        <v>23.634999999999998</v>
      </c>
      <c r="H189" s="31">
        <v>28.14</v>
      </c>
      <c r="I189" s="31">
        <v>39791.67</v>
      </c>
      <c r="J189" s="60">
        <f>MEDIAN(Table2[[#This Row],[Max (A)]],Table2[[#This Row],[Min (A)]])</f>
        <v>49160.119999999995</v>
      </c>
      <c r="K189" s="31">
        <v>58528.57</v>
      </c>
    </row>
    <row r="190" spans="1:11" x14ac:dyDescent="0.3">
      <c r="A190" s="61" t="s">
        <v>385</v>
      </c>
      <c r="B190" s="61" t="s">
        <v>386</v>
      </c>
      <c r="C190" s="61" t="s">
        <v>15</v>
      </c>
      <c r="D190" s="58" t="s">
        <v>16</v>
      </c>
      <c r="E190" s="59" t="s">
        <v>17</v>
      </c>
      <c r="F190" s="32">
        <v>21.59</v>
      </c>
      <c r="G190" s="60">
        <f>MEDIAN(Table2[[#This Row],[Max (H)]],Table2[[#This Row],[Min (H)]])</f>
        <v>27.234999999999999</v>
      </c>
      <c r="H190" s="31">
        <v>32.880000000000003</v>
      </c>
      <c r="I190" s="32">
        <v>44897.96</v>
      </c>
      <c r="J190" s="60">
        <f>MEDIAN(Table2[[#This Row],[Max (A)]],Table2[[#This Row],[Min (A)]])</f>
        <v>56647.895000000004</v>
      </c>
      <c r="K190" s="31">
        <v>68397.83</v>
      </c>
    </row>
    <row r="191" spans="1:11" x14ac:dyDescent="0.3">
      <c r="A191" s="61" t="s">
        <v>387</v>
      </c>
      <c r="B191" s="61" t="s">
        <v>388</v>
      </c>
      <c r="C191" s="61" t="s">
        <v>104</v>
      </c>
      <c r="D191" s="58" t="s">
        <v>389</v>
      </c>
      <c r="E191" s="59" t="s">
        <v>17</v>
      </c>
      <c r="F191" s="31">
        <v>29.04</v>
      </c>
      <c r="G191" s="60">
        <f>MEDIAN(Table2[[#This Row],[Max (H)]],Table2[[#This Row],[Min (H)]])</f>
        <v>36.64</v>
      </c>
      <c r="H191" s="31">
        <v>44.24</v>
      </c>
      <c r="I191" s="31">
        <v>60408.160000000003</v>
      </c>
      <c r="J191" s="60">
        <f>MEDIAN(Table2[[#This Row],[Max (A)]],Table2[[#This Row],[Min (A)]])</f>
        <v>76217.17</v>
      </c>
      <c r="K191" s="31">
        <v>92026.18</v>
      </c>
    </row>
    <row r="192" spans="1:11" x14ac:dyDescent="0.3">
      <c r="A192" s="61" t="s">
        <v>390</v>
      </c>
      <c r="B192" s="61" t="s">
        <v>391</v>
      </c>
      <c r="C192" s="61" t="s">
        <v>104</v>
      </c>
      <c r="D192" s="58" t="s">
        <v>389</v>
      </c>
      <c r="E192" s="59" t="s">
        <v>17</v>
      </c>
      <c r="F192" s="31">
        <v>29.04</v>
      </c>
      <c r="G192" s="60">
        <f>MEDIAN(Table2[[#This Row],[Max (H)]],Table2[[#This Row],[Min (H)]])</f>
        <v>36.64</v>
      </c>
      <c r="H192" s="31">
        <v>44.24</v>
      </c>
      <c r="I192" s="31">
        <v>60408.160000000003</v>
      </c>
      <c r="J192" s="60">
        <f>MEDIAN(Table2[[#This Row],[Max (A)]],Table2[[#This Row],[Min (A)]])</f>
        <v>76217.17</v>
      </c>
      <c r="K192" s="31">
        <v>92026.18</v>
      </c>
    </row>
    <row r="193" spans="1:11" x14ac:dyDescent="0.3">
      <c r="A193" s="61" t="s">
        <v>392</v>
      </c>
      <c r="B193" s="61" t="s">
        <v>393</v>
      </c>
      <c r="C193" s="61" t="s">
        <v>15</v>
      </c>
      <c r="D193" s="58" t="s">
        <v>20</v>
      </c>
      <c r="E193" s="59" t="s">
        <v>17</v>
      </c>
      <c r="F193" s="31">
        <v>17.89</v>
      </c>
      <c r="G193" s="60">
        <f>MEDIAN(Table2[[#This Row],[Max (H)]],Table2[[#This Row],[Min (H)]])</f>
        <v>22.1</v>
      </c>
      <c r="H193" s="31">
        <v>26.31</v>
      </c>
      <c r="I193" s="31">
        <v>37208.33</v>
      </c>
      <c r="J193" s="60">
        <f>MEDIAN(Table2[[#This Row],[Max (A)]],Table2[[#This Row],[Min (A)]])</f>
        <v>45968.57</v>
      </c>
      <c r="K193" s="31">
        <v>54728.81</v>
      </c>
    </row>
    <row r="194" spans="1:11" x14ac:dyDescent="0.3">
      <c r="A194" s="61" t="s">
        <v>394</v>
      </c>
      <c r="B194" s="61" t="s">
        <v>395</v>
      </c>
      <c r="C194" s="61" t="s">
        <v>32</v>
      </c>
      <c r="D194" s="58" t="s">
        <v>396</v>
      </c>
      <c r="E194" s="59" t="s">
        <v>17</v>
      </c>
      <c r="F194" s="31">
        <v>19.170000000000002</v>
      </c>
      <c r="G194" s="60"/>
      <c r="H194" s="31">
        <v>26.84</v>
      </c>
      <c r="I194" s="31">
        <v>39868.79</v>
      </c>
      <c r="J194" s="60"/>
      <c r="K194" s="31">
        <v>55817.04</v>
      </c>
    </row>
    <row r="195" spans="1:11" x14ac:dyDescent="0.3">
      <c r="A195" s="61" t="s">
        <v>397</v>
      </c>
      <c r="B195" s="61" t="s">
        <v>398</v>
      </c>
      <c r="C195" s="61" t="s">
        <v>15</v>
      </c>
      <c r="D195" s="58" t="s">
        <v>41</v>
      </c>
      <c r="E195" s="59" t="s">
        <v>17</v>
      </c>
      <c r="F195" s="31">
        <v>19.13</v>
      </c>
      <c r="G195" s="60">
        <f>MEDIAN(Table2[[#This Row],[Max (H)]],Table2[[#This Row],[Min (H)]])</f>
        <v>23.634999999999998</v>
      </c>
      <c r="H195" s="31">
        <v>28.14</v>
      </c>
      <c r="I195" s="31">
        <v>39791.67</v>
      </c>
      <c r="J195" s="60">
        <f>MEDIAN(Table2[[#This Row],[Max (A)]],Table2[[#This Row],[Min (A)]])</f>
        <v>49160.119999999995</v>
      </c>
      <c r="K195" s="31">
        <v>58528.57</v>
      </c>
    </row>
    <row r="196" spans="1:11" x14ac:dyDescent="0.3">
      <c r="A196" s="61" t="s">
        <v>399</v>
      </c>
      <c r="B196" s="61" t="s">
        <v>400</v>
      </c>
      <c r="C196" s="61" t="s">
        <v>47</v>
      </c>
      <c r="D196" s="58" t="s">
        <v>170</v>
      </c>
      <c r="E196" s="59" t="s">
        <v>17</v>
      </c>
      <c r="F196" s="31">
        <v>21.59</v>
      </c>
      <c r="G196" s="60">
        <f>MEDIAN(Table2[[#This Row],[Max (H)]],Table2[[#This Row],[Min (H)]])</f>
        <v>27.234999999999999</v>
      </c>
      <c r="H196" s="31">
        <v>32.880000000000003</v>
      </c>
      <c r="I196" s="31">
        <v>44897.96</v>
      </c>
      <c r="J196" s="60">
        <f>MEDIAN(Table2[[#This Row],[Max (A)]],Table2[[#This Row],[Min (A)]])</f>
        <v>56647.895000000004</v>
      </c>
      <c r="K196" s="31">
        <v>68397.83</v>
      </c>
    </row>
    <row r="197" spans="1:11" x14ac:dyDescent="0.3">
      <c r="A197" s="61" t="s">
        <v>378</v>
      </c>
      <c r="B197" s="61" t="s">
        <v>1693</v>
      </c>
      <c r="C197" s="61" t="s">
        <v>47</v>
      </c>
      <c r="D197" s="58" t="s">
        <v>74</v>
      </c>
      <c r="E197" s="59" t="s">
        <v>49</v>
      </c>
      <c r="F197" s="31">
        <v>36.81</v>
      </c>
      <c r="G197" s="60">
        <f>MEDIAN(Table2[[#This Row],[Max (H)]],Table2[[#This Row],[Min (H)]])</f>
        <v>47.41</v>
      </c>
      <c r="H197" s="31">
        <v>58.01</v>
      </c>
      <c r="I197" s="31">
        <v>76560</v>
      </c>
      <c r="J197" s="60">
        <f>MEDIAN(Table2[[#This Row],[Max (A)]],Table2[[#This Row],[Min (A)]])</f>
        <v>98606.89</v>
      </c>
      <c r="K197" s="31">
        <v>120653.78</v>
      </c>
    </row>
    <row r="198" spans="1:11" x14ac:dyDescent="0.3">
      <c r="A198" s="77" t="s">
        <v>1833</v>
      </c>
      <c r="B198" s="61" t="s">
        <v>1834</v>
      </c>
      <c r="C198" s="61" t="s">
        <v>47</v>
      </c>
      <c r="D198" s="58" t="s">
        <v>167</v>
      </c>
      <c r="E198" s="59" t="s">
        <v>49</v>
      </c>
      <c r="F198" s="32">
        <v>42.4</v>
      </c>
      <c r="G198" s="60">
        <f>MEDIAN(Table2[[#This Row],[Max (H)]],Table2[[#This Row],[Min (H)]])</f>
        <v>54.614999999999995</v>
      </c>
      <c r="H198" s="31">
        <v>66.83</v>
      </c>
      <c r="I198" s="32">
        <v>88200</v>
      </c>
      <c r="J198" s="60">
        <f>MEDIAN(Table2[[#This Row],[Max (A)]],Table2[[#This Row],[Min (A)]])</f>
        <v>113598.845</v>
      </c>
      <c r="K198" s="31">
        <v>138997.69</v>
      </c>
    </row>
    <row r="199" spans="1:11" x14ac:dyDescent="0.3">
      <c r="A199" s="61" t="s">
        <v>886</v>
      </c>
      <c r="B199" s="61" t="s">
        <v>1764</v>
      </c>
      <c r="C199" s="61" t="s">
        <v>47</v>
      </c>
      <c r="D199" s="58" t="s">
        <v>52</v>
      </c>
      <c r="E199" s="59" t="s">
        <v>49</v>
      </c>
      <c r="F199" s="32">
        <v>29.04</v>
      </c>
      <c r="G199" s="60">
        <f>MEDIAN(Table2[[#This Row],[Max (H)]],Table2[[#This Row],[Min (H)]])</f>
        <v>36.64</v>
      </c>
      <c r="H199" s="31">
        <v>44.24</v>
      </c>
      <c r="I199" s="32">
        <v>60408.160000000003</v>
      </c>
      <c r="J199" s="60">
        <f>MEDIAN(Table2[[#This Row],[Max (A)]],Table2[[#This Row],[Min (A)]])</f>
        <v>76217.17</v>
      </c>
      <c r="K199" s="31">
        <v>92026.18</v>
      </c>
    </row>
    <row r="200" spans="1:11" x14ac:dyDescent="0.3">
      <c r="A200" s="61" t="s">
        <v>401</v>
      </c>
      <c r="B200" s="61" t="s">
        <v>402</v>
      </c>
      <c r="C200" s="61" t="s">
        <v>15</v>
      </c>
      <c r="D200" s="58" t="s">
        <v>36</v>
      </c>
      <c r="E200" s="59" t="s">
        <v>17</v>
      </c>
      <c r="F200" s="32">
        <v>16.43</v>
      </c>
      <c r="G200" s="60">
        <f>MEDIAN(Table2[[#This Row],[Max (H)]],Table2[[#This Row],[Min (H)]])</f>
        <v>20.295502163461538</v>
      </c>
      <c r="H200" s="31">
        <v>24.161004326923077</v>
      </c>
      <c r="I200" s="32">
        <v>34166.67</v>
      </c>
      <c r="J200" s="60">
        <f>MEDIAN(Table2[[#This Row],[Max (A)]],Table2[[#This Row],[Min (A)]])</f>
        <v>42210.78</v>
      </c>
      <c r="K200" s="31">
        <v>50254.89</v>
      </c>
    </row>
    <row r="201" spans="1:11" x14ac:dyDescent="0.3">
      <c r="A201" s="61" t="s">
        <v>403</v>
      </c>
      <c r="B201" s="61" t="s">
        <v>404</v>
      </c>
      <c r="C201" s="61" t="s">
        <v>47</v>
      </c>
      <c r="D201" s="58" t="s">
        <v>52</v>
      </c>
      <c r="E201" s="59" t="s">
        <v>49</v>
      </c>
      <c r="F201" s="31">
        <v>29.04</v>
      </c>
      <c r="G201" s="60">
        <f>MEDIAN(Table2[[#This Row],[Max (H)]],Table2[[#This Row],[Min (H)]])</f>
        <v>36.64</v>
      </c>
      <c r="H201" s="31">
        <v>44.24</v>
      </c>
      <c r="I201" s="31">
        <v>60408.160000000003</v>
      </c>
      <c r="J201" s="60">
        <f>MEDIAN(Table2[[#This Row],[Max (A)]],Table2[[#This Row],[Min (A)]])</f>
        <v>76217.17</v>
      </c>
      <c r="K201" s="31">
        <v>92026.18</v>
      </c>
    </row>
    <row r="202" spans="1:11" x14ac:dyDescent="0.3">
      <c r="A202" s="77" t="s">
        <v>405</v>
      </c>
      <c r="B202" s="61" t="s">
        <v>406</v>
      </c>
      <c r="C202" s="61" t="s">
        <v>47</v>
      </c>
      <c r="D202" s="79" t="s">
        <v>71</v>
      </c>
      <c r="E202" s="59" t="s">
        <v>49</v>
      </c>
      <c r="F202" s="31">
        <v>33.159999999999997</v>
      </c>
      <c r="G202" s="60">
        <f>MEDIAN(Table2[[#This Row],[Max (H)]],Table2[[#This Row],[Min (H)]])</f>
        <v>41.84</v>
      </c>
      <c r="H202" s="31">
        <v>50.52</v>
      </c>
      <c r="I202" s="31">
        <v>68979.59</v>
      </c>
      <c r="J202" s="60">
        <f>MEDIAN(Table2[[#This Row],[Max (A)]],Table2[[#This Row],[Min (A)]])</f>
        <v>87031.764999999999</v>
      </c>
      <c r="K202" s="31">
        <v>105083.94</v>
      </c>
    </row>
    <row r="203" spans="1:11" x14ac:dyDescent="0.3">
      <c r="A203" s="61" t="s">
        <v>407</v>
      </c>
      <c r="B203" s="61" t="s">
        <v>408</v>
      </c>
      <c r="C203" s="61" t="s">
        <v>47</v>
      </c>
      <c r="D203" s="58" t="s">
        <v>52</v>
      </c>
      <c r="E203" s="59" t="s">
        <v>49</v>
      </c>
      <c r="F203" s="31">
        <v>29.04</v>
      </c>
      <c r="G203" s="60">
        <f>MEDIAN(Table2[[#This Row],[Max (H)]],Table2[[#This Row],[Min (H)]])</f>
        <v>36.64</v>
      </c>
      <c r="H203" s="31">
        <v>44.24</v>
      </c>
      <c r="I203" s="31">
        <v>60408.160000000003</v>
      </c>
      <c r="J203" s="60">
        <f>MEDIAN(Table2[[#This Row],[Max (A)]],Table2[[#This Row],[Min (A)]])</f>
        <v>76217.17</v>
      </c>
      <c r="K203" s="31">
        <v>92026.18</v>
      </c>
    </row>
    <row r="204" spans="1:11" x14ac:dyDescent="0.3">
      <c r="A204" s="77" t="s">
        <v>1892</v>
      </c>
      <c r="B204" s="61" t="s">
        <v>1893</v>
      </c>
      <c r="C204" s="61" t="s">
        <v>47</v>
      </c>
      <c r="D204" s="58" t="s">
        <v>231</v>
      </c>
      <c r="E204" s="59" t="s">
        <v>49</v>
      </c>
      <c r="F204" s="31">
        <v>62.97</v>
      </c>
      <c r="G204" s="60">
        <f>MEDIAN(Table2[[#This Row],[Max (H)]],Table2[[#This Row],[Min (H)]])</f>
        <v>81.509999999999991</v>
      </c>
      <c r="H204" s="31">
        <v>100.05</v>
      </c>
      <c r="I204" s="31">
        <v>130980.39</v>
      </c>
      <c r="J204" s="60">
        <v>169537.745</v>
      </c>
      <c r="K204" s="31">
        <v>208095.1</v>
      </c>
    </row>
    <row r="205" spans="1:11" x14ac:dyDescent="0.3">
      <c r="A205" s="61" t="s">
        <v>409</v>
      </c>
      <c r="B205" s="61" t="s">
        <v>410</v>
      </c>
      <c r="C205" s="61" t="s">
        <v>47</v>
      </c>
      <c r="D205" s="58" t="s">
        <v>58</v>
      </c>
      <c r="E205" s="59" t="s">
        <v>49</v>
      </c>
      <c r="F205" s="31">
        <v>25</v>
      </c>
      <c r="G205" s="60">
        <f>MEDIAN(Table2[[#This Row],[Max (H)]],Table2[[#This Row],[Min (H)]])</f>
        <v>31.545000000000002</v>
      </c>
      <c r="H205" s="31">
        <v>38.090000000000003</v>
      </c>
      <c r="I205" s="31">
        <v>52000</v>
      </c>
      <c r="J205" s="60">
        <f>MEDIAN(Table2[[#This Row],[Max (A)]],Table2[[#This Row],[Min (A)]])</f>
        <v>65608.565000000002</v>
      </c>
      <c r="K205" s="31">
        <v>79217.13</v>
      </c>
    </row>
    <row r="206" spans="1:11" x14ac:dyDescent="0.3">
      <c r="A206" s="61" t="s">
        <v>411</v>
      </c>
      <c r="B206" s="61" t="s">
        <v>412</v>
      </c>
      <c r="C206" s="61" t="s">
        <v>15</v>
      </c>
      <c r="D206" s="58" t="s">
        <v>20</v>
      </c>
      <c r="E206" s="59" t="s">
        <v>17</v>
      </c>
      <c r="F206" s="31">
        <v>17.89</v>
      </c>
      <c r="G206" s="60">
        <f>MEDIAN(Table2[[#This Row],[Max (H)]],Table2[[#This Row],[Min (H)]])</f>
        <v>22.1</v>
      </c>
      <c r="H206" s="31">
        <v>26.31</v>
      </c>
      <c r="I206" s="31">
        <v>37208.33</v>
      </c>
      <c r="J206" s="60">
        <f>MEDIAN(Table2[[#This Row],[Max (A)]],Table2[[#This Row],[Min (A)]])</f>
        <v>45968.57</v>
      </c>
      <c r="K206" s="31">
        <v>54728.81</v>
      </c>
    </row>
    <row r="207" spans="1:11" x14ac:dyDescent="0.3">
      <c r="A207" s="61" t="s">
        <v>413</v>
      </c>
      <c r="B207" s="61" t="s">
        <v>414</v>
      </c>
      <c r="C207" s="61" t="s">
        <v>15</v>
      </c>
      <c r="D207" s="58" t="s">
        <v>41</v>
      </c>
      <c r="E207" s="59" t="s">
        <v>17</v>
      </c>
      <c r="F207" s="31">
        <v>19.13</v>
      </c>
      <c r="G207" s="60">
        <f>MEDIAN(Table2[[#This Row],[Max (H)]],Table2[[#This Row],[Min (H)]])</f>
        <v>23.634999999999998</v>
      </c>
      <c r="H207" s="31">
        <v>28.14</v>
      </c>
      <c r="I207" s="31">
        <v>39791.67</v>
      </c>
      <c r="J207" s="60">
        <f>MEDIAN(Table2[[#This Row],[Max (A)]],Table2[[#This Row],[Min (A)]])</f>
        <v>49160.119999999995</v>
      </c>
      <c r="K207" s="31">
        <v>58528.57</v>
      </c>
    </row>
    <row r="208" spans="1:11" x14ac:dyDescent="0.3">
      <c r="A208" s="61" t="s">
        <v>415</v>
      </c>
      <c r="B208" s="61" t="s">
        <v>416</v>
      </c>
      <c r="C208" s="61" t="s">
        <v>47</v>
      </c>
      <c r="D208" s="58" t="s">
        <v>231</v>
      </c>
      <c r="E208" s="59" t="s">
        <v>49</v>
      </c>
      <c r="F208" s="32">
        <v>62.97</v>
      </c>
      <c r="G208" s="60">
        <f>MEDIAN(Table2[[#This Row],[Max (H)]],Table2[[#This Row],[Min (H)]])</f>
        <v>81.509999999999991</v>
      </c>
      <c r="H208" s="31">
        <v>100.05</v>
      </c>
      <c r="I208" s="32">
        <v>130980.39</v>
      </c>
      <c r="J208" s="60">
        <f>MEDIAN(Table2[[#This Row],[Max (A)]],Table2[[#This Row],[Min (A)]])</f>
        <v>169537.745</v>
      </c>
      <c r="K208" s="31">
        <v>208095.1</v>
      </c>
    </row>
    <row r="209" spans="1:11" x14ac:dyDescent="0.3">
      <c r="A209" s="61" t="s">
        <v>417</v>
      </c>
      <c r="B209" s="61" t="s">
        <v>418</v>
      </c>
      <c r="C209" s="61" t="s">
        <v>47</v>
      </c>
      <c r="D209" s="58" t="s">
        <v>110</v>
      </c>
      <c r="E209" s="59" t="s">
        <v>49</v>
      </c>
      <c r="F209" s="31">
        <v>57.56</v>
      </c>
      <c r="G209" s="60">
        <f>MEDIAN(Table2[[#This Row],[Max (H)]],Table2[[#This Row],[Min (H)]])</f>
        <v>74.504999999999995</v>
      </c>
      <c r="H209" s="31">
        <v>91.45</v>
      </c>
      <c r="I209" s="31">
        <v>119725.49</v>
      </c>
      <c r="J209" s="60">
        <f>MEDIAN(Table2[[#This Row],[Max (A)]],Table2[[#This Row],[Min (A)]])</f>
        <v>154969.68</v>
      </c>
      <c r="K209" s="31">
        <v>190213.87</v>
      </c>
    </row>
    <row r="210" spans="1:11" x14ac:dyDescent="0.3">
      <c r="A210" s="77" t="s">
        <v>1844</v>
      </c>
      <c r="B210" s="61" t="s">
        <v>1845</v>
      </c>
      <c r="C210" s="61" t="s">
        <v>47</v>
      </c>
      <c r="D210" s="58" t="s">
        <v>110</v>
      </c>
      <c r="E210" s="59" t="s">
        <v>49</v>
      </c>
      <c r="F210" s="31">
        <v>57.56</v>
      </c>
      <c r="G210" s="60">
        <f>MEDIAN(Table2[[#This Row],[Max (H)]],Table2[[#This Row],[Min (H)]])</f>
        <v>74.504999999999995</v>
      </c>
      <c r="H210" s="31">
        <v>91.45</v>
      </c>
      <c r="I210" s="31">
        <v>119725.49</v>
      </c>
      <c r="J210" s="60">
        <f>MEDIAN(Table2[[#This Row],[Max (A)]],Table2[[#This Row],[Min (A)]])</f>
        <v>154969.68</v>
      </c>
      <c r="K210" s="31">
        <v>190213.87</v>
      </c>
    </row>
    <row r="211" spans="1:11" x14ac:dyDescent="0.3">
      <c r="A211" s="61" t="s">
        <v>420</v>
      </c>
      <c r="B211" s="61" t="s">
        <v>421</v>
      </c>
      <c r="C211" s="61" t="s">
        <v>47</v>
      </c>
      <c r="D211" s="58" t="s">
        <v>110</v>
      </c>
      <c r="E211" s="59" t="s">
        <v>49</v>
      </c>
      <c r="F211" s="31">
        <v>57.56</v>
      </c>
      <c r="G211" s="60">
        <f>MEDIAN(Table2[[#This Row],[Max (H)]],Table2[[#This Row],[Min (H)]])</f>
        <v>74.504999999999995</v>
      </c>
      <c r="H211" s="31">
        <v>91.45</v>
      </c>
      <c r="I211" s="31">
        <v>119725.49</v>
      </c>
      <c r="J211" s="60">
        <f>MEDIAN(Table2[[#This Row],[Max (A)]],Table2[[#This Row],[Min (A)]])</f>
        <v>154969.68</v>
      </c>
      <c r="K211" s="31">
        <v>190213.87</v>
      </c>
    </row>
    <row r="212" spans="1:11" x14ac:dyDescent="0.3">
      <c r="A212" s="61" t="s">
        <v>422</v>
      </c>
      <c r="B212" s="61" t="s">
        <v>423</v>
      </c>
      <c r="C212" s="61" t="s">
        <v>47</v>
      </c>
      <c r="D212" s="58" t="s">
        <v>74</v>
      </c>
      <c r="E212" s="59" t="s">
        <v>49</v>
      </c>
      <c r="F212" s="32">
        <v>36.81</v>
      </c>
      <c r="G212" s="60">
        <f>MEDIAN(Table2[[#This Row],[Max (H)]],Table2[[#This Row],[Min (H)]])</f>
        <v>47.41</v>
      </c>
      <c r="H212" s="31">
        <v>58.01</v>
      </c>
      <c r="I212" s="32">
        <v>76560</v>
      </c>
      <c r="J212" s="60">
        <f>MEDIAN(Table2[[#This Row],[Max (A)]],Table2[[#This Row],[Min (A)]])</f>
        <v>98606.89</v>
      </c>
      <c r="K212" s="31">
        <v>120653.78</v>
      </c>
    </row>
    <row r="213" spans="1:11" x14ac:dyDescent="0.3">
      <c r="A213" s="77" t="s">
        <v>300</v>
      </c>
      <c r="B213" s="61" t="s">
        <v>1810</v>
      </c>
      <c r="C213" s="61" t="s">
        <v>47</v>
      </c>
      <c r="D213" s="58" t="s">
        <v>126</v>
      </c>
      <c r="E213" s="59" t="s">
        <v>49</v>
      </c>
      <c r="F213" s="31">
        <v>42.63</v>
      </c>
      <c r="G213" s="60">
        <f>MEDIAN(Table2[[#This Row],[Max (H)]],Table2[[#This Row],[Min (H)]])</f>
        <v>54.09</v>
      </c>
      <c r="H213" s="31">
        <v>65.55</v>
      </c>
      <c r="I213" s="31">
        <v>88680</v>
      </c>
      <c r="J213" s="60">
        <f>MEDIAN(Table2[[#This Row],[Max (A)]],Table2[[#This Row],[Min (A)]])</f>
        <v>112512.75</v>
      </c>
      <c r="K213" s="31">
        <v>136345.5</v>
      </c>
    </row>
    <row r="214" spans="1:11" x14ac:dyDescent="0.3">
      <c r="A214" s="61" t="s">
        <v>424</v>
      </c>
      <c r="B214" s="61" t="s">
        <v>425</v>
      </c>
      <c r="C214" s="61" t="s">
        <v>47</v>
      </c>
      <c r="D214" s="58" t="s">
        <v>129</v>
      </c>
      <c r="E214" s="59" t="s">
        <v>49</v>
      </c>
      <c r="F214" s="32">
        <v>49.83</v>
      </c>
      <c r="G214" s="60">
        <f>MEDIAN(Table2[[#This Row],[Max (H)]],Table2[[#This Row],[Min (H)]])</f>
        <v>63.22</v>
      </c>
      <c r="H214" s="31">
        <v>76.61</v>
      </c>
      <c r="I214" s="32">
        <v>103640</v>
      </c>
      <c r="J214" s="60">
        <f>MEDIAN(Table2[[#This Row],[Max (A)]],Table2[[#This Row],[Min (A)]])</f>
        <v>131493.25</v>
      </c>
      <c r="K214" s="31">
        <v>159346.5</v>
      </c>
    </row>
    <row r="215" spans="1:11" x14ac:dyDescent="0.3">
      <c r="A215" s="61" t="s">
        <v>426</v>
      </c>
      <c r="B215" s="61" t="s">
        <v>427</v>
      </c>
      <c r="C215" s="61" t="s">
        <v>47</v>
      </c>
      <c r="D215" s="58" t="s">
        <v>74</v>
      </c>
      <c r="E215" s="59" t="s">
        <v>49</v>
      </c>
      <c r="F215" s="31">
        <v>36.81</v>
      </c>
      <c r="G215" s="60">
        <f>MEDIAN(Table2[[#This Row],[Max (H)]],Table2[[#This Row],[Min (H)]])</f>
        <v>47.41</v>
      </c>
      <c r="H215" s="31">
        <v>58.01</v>
      </c>
      <c r="I215" s="31">
        <v>76560</v>
      </c>
      <c r="J215" s="60">
        <f>MEDIAN(Table2[[#This Row],[Max (A)]],Table2[[#This Row],[Min (A)]])</f>
        <v>98606.89</v>
      </c>
      <c r="K215" s="31">
        <v>120653.78</v>
      </c>
    </row>
    <row r="216" spans="1:11" x14ac:dyDescent="0.3">
      <c r="A216" s="61" t="s">
        <v>428</v>
      </c>
      <c r="B216" s="61" t="s">
        <v>429</v>
      </c>
      <c r="C216" s="61" t="s">
        <v>47</v>
      </c>
      <c r="D216" s="58" t="s">
        <v>126</v>
      </c>
      <c r="E216" s="59" t="s">
        <v>49</v>
      </c>
      <c r="F216" s="31">
        <v>42.63</v>
      </c>
      <c r="G216" s="60">
        <f>MEDIAN(Table2[[#This Row],[Max (H)]],Table2[[#This Row],[Min (H)]])</f>
        <v>54.09</v>
      </c>
      <c r="H216" s="31">
        <v>65.55</v>
      </c>
      <c r="I216" s="31">
        <v>88680</v>
      </c>
      <c r="J216" s="60">
        <f>MEDIAN(Table2[[#This Row],[Max (A)]],Table2[[#This Row],[Min (A)]])</f>
        <v>112512.75</v>
      </c>
      <c r="K216" s="31">
        <v>136345.5</v>
      </c>
    </row>
    <row r="217" spans="1:11" x14ac:dyDescent="0.3">
      <c r="A217" s="61" t="s">
        <v>430</v>
      </c>
      <c r="B217" s="61" t="s">
        <v>431</v>
      </c>
      <c r="C217" s="61" t="s">
        <v>47</v>
      </c>
      <c r="D217" s="58" t="s">
        <v>120</v>
      </c>
      <c r="E217" s="59" t="s">
        <v>49</v>
      </c>
      <c r="F217" s="31">
        <v>48.04</v>
      </c>
      <c r="G217" s="60">
        <f>MEDIAN(Table2[[#This Row],[Max (H)]],Table2[[#This Row],[Min (H)]])</f>
        <v>62.179999999999993</v>
      </c>
      <c r="H217" s="31">
        <v>76.319999999999993</v>
      </c>
      <c r="I217" s="31">
        <v>99921.57</v>
      </c>
      <c r="J217" s="60">
        <f>MEDIAN(Table2[[#This Row],[Max (A)]],Table2[[#This Row],[Min (A)]])</f>
        <v>129335.98000000001</v>
      </c>
      <c r="K217" s="31">
        <v>158750.39000000001</v>
      </c>
    </row>
    <row r="218" spans="1:11" x14ac:dyDescent="0.3">
      <c r="A218" s="77" t="s">
        <v>1751</v>
      </c>
      <c r="B218" s="61" t="s">
        <v>1750</v>
      </c>
      <c r="C218" s="61" t="s">
        <v>47</v>
      </c>
      <c r="D218" s="58" t="s">
        <v>110</v>
      </c>
      <c r="E218" s="59" t="s">
        <v>49</v>
      </c>
      <c r="F218" s="31">
        <v>57.56</v>
      </c>
      <c r="G218" s="60">
        <f>MEDIAN(Table2[[#This Row],[Max (H)]],Table2[[#This Row],[Min (H)]])</f>
        <v>74.504999999999995</v>
      </c>
      <c r="H218" s="31">
        <v>91.45</v>
      </c>
      <c r="I218" s="31">
        <v>119725.49</v>
      </c>
      <c r="J218" s="60">
        <f>MEDIAN(Table2[[#This Row],[Max (A)]],Table2[[#This Row],[Min (A)]])</f>
        <v>154969.68</v>
      </c>
      <c r="K218" s="31">
        <v>190213.87</v>
      </c>
    </row>
    <row r="219" spans="1:11" x14ac:dyDescent="0.3">
      <c r="A219" s="77" t="s">
        <v>1752</v>
      </c>
      <c r="B219" s="61" t="s">
        <v>1753</v>
      </c>
      <c r="C219" s="61" t="s">
        <v>47</v>
      </c>
      <c r="D219" s="58" t="s">
        <v>110</v>
      </c>
      <c r="E219" s="59" t="s">
        <v>49</v>
      </c>
      <c r="F219" s="31">
        <v>57.56</v>
      </c>
      <c r="G219" s="60">
        <f>MEDIAN(Table2[[#This Row],[Max (H)]],Table2[[#This Row],[Min (H)]])</f>
        <v>74.504999999999995</v>
      </c>
      <c r="H219" s="31">
        <v>91.45</v>
      </c>
      <c r="I219" s="31">
        <v>119725.49</v>
      </c>
      <c r="J219" s="60">
        <f>MEDIAN(Table2[[#This Row],[Max (A)]],Table2[[#This Row],[Min (A)]])</f>
        <v>154969.68</v>
      </c>
      <c r="K219" s="31">
        <v>190213.87</v>
      </c>
    </row>
    <row r="220" spans="1:11" x14ac:dyDescent="0.3">
      <c r="A220" s="77" t="s">
        <v>1628</v>
      </c>
      <c r="B220" s="61" t="s">
        <v>1627</v>
      </c>
      <c r="C220" s="61" t="s">
        <v>47</v>
      </c>
      <c r="D220" s="58" t="s">
        <v>110</v>
      </c>
      <c r="E220" s="59" t="s">
        <v>49</v>
      </c>
      <c r="F220" s="31">
        <v>57.56</v>
      </c>
      <c r="G220" s="60">
        <f>MEDIAN(Table2[[#This Row],[Max (H)]],Table2[[#This Row],[Min (H)]])</f>
        <v>74.504999999999995</v>
      </c>
      <c r="H220" s="31">
        <v>91.45</v>
      </c>
      <c r="I220" s="31">
        <v>119725.49</v>
      </c>
      <c r="J220" s="60">
        <f>MEDIAN(Table2[[#This Row],[Max (A)]],Table2[[#This Row],[Min (A)]])</f>
        <v>154969.68</v>
      </c>
      <c r="K220" s="31">
        <v>190213.87</v>
      </c>
    </row>
    <row r="221" spans="1:11" x14ac:dyDescent="0.3">
      <c r="A221" s="61" t="s">
        <v>432</v>
      </c>
      <c r="B221" s="61" t="s">
        <v>433</v>
      </c>
      <c r="C221" s="61" t="s">
        <v>47</v>
      </c>
      <c r="D221" s="58" t="s">
        <v>129</v>
      </c>
      <c r="E221" s="59" t="s">
        <v>49</v>
      </c>
      <c r="F221" s="32">
        <v>49.83</v>
      </c>
      <c r="G221" s="60">
        <f>MEDIAN(Table2[[#This Row],[Max (H)]],Table2[[#This Row],[Min (H)]])</f>
        <v>63.22</v>
      </c>
      <c r="H221" s="31">
        <v>76.61</v>
      </c>
      <c r="I221" s="32">
        <v>103640</v>
      </c>
      <c r="J221" s="60">
        <f>MEDIAN(Table2[[#This Row],[Max (A)]],Table2[[#This Row],[Min (A)]])</f>
        <v>131493.25</v>
      </c>
      <c r="K221" s="31">
        <v>159346.5</v>
      </c>
    </row>
    <row r="222" spans="1:11" x14ac:dyDescent="0.3">
      <c r="A222" s="61" t="s">
        <v>434</v>
      </c>
      <c r="B222" s="61" t="s">
        <v>435</v>
      </c>
      <c r="C222" s="61" t="s">
        <v>47</v>
      </c>
      <c r="D222" s="58" t="s">
        <v>231</v>
      </c>
      <c r="E222" s="59" t="s">
        <v>49</v>
      </c>
      <c r="F222" s="31">
        <v>62.97</v>
      </c>
      <c r="G222" s="60">
        <f>MEDIAN(Table2[[#This Row],[Max (H)]],Table2[[#This Row],[Min (H)]])</f>
        <v>81.509999999999991</v>
      </c>
      <c r="H222" s="31">
        <v>100.05</v>
      </c>
      <c r="I222" s="31">
        <v>130980.39</v>
      </c>
      <c r="J222" s="60">
        <f>MEDIAN(Table2[[#This Row],[Max (A)]],Table2[[#This Row],[Min (A)]])</f>
        <v>169537.745</v>
      </c>
      <c r="K222" s="31">
        <v>208095.1</v>
      </c>
    </row>
    <row r="223" spans="1:11" x14ac:dyDescent="0.3">
      <c r="A223" s="61" t="s">
        <v>436</v>
      </c>
      <c r="B223" s="61" t="s">
        <v>437</v>
      </c>
      <c r="C223" s="61" t="s">
        <v>47</v>
      </c>
      <c r="D223" s="58" t="s">
        <v>231</v>
      </c>
      <c r="E223" s="59" t="s">
        <v>49</v>
      </c>
      <c r="F223" s="31">
        <v>62.97</v>
      </c>
      <c r="G223" s="60">
        <f>MEDIAN(Table2[[#This Row],[Max (H)]],Table2[[#This Row],[Min (H)]])</f>
        <v>81.509999999999991</v>
      </c>
      <c r="H223" s="31">
        <v>100.05</v>
      </c>
      <c r="I223" s="31">
        <v>130980.39</v>
      </c>
      <c r="J223" s="60">
        <f>MEDIAN(Table2[[#This Row],[Max (A)]],Table2[[#This Row],[Min (A)]])</f>
        <v>169537.745</v>
      </c>
      <c r="K223" s="31">
        <v>208095.1</v>
      </c>
    </row>
    <row r="224" spans="1:11" x14ac:dyDescent="0.3">
      <c r="A224" s="61" t="s">
        <v>438</v>
      </c>
      <c r="B224" s="61" t="s">
        <v>439</v>
      </c>
      <c r="C224" s="61" t="s">
        <v>47</v>
      </c>
      <c r="D224" s="58" t="s">
        <v>440</v>
      </c>
      <c r="E224" s="59" t="s">
        <v>49</v>
      </c>
      <c r="F224" s="32">
        <v>62.02</v>
      </c>
      <c r="G224" s="60">
        <f>MEDIAN(Table2[[#This Row],[Max (H)]],Table2[[#This Row],[Min (H)]])</f>
        <v>81.864999999999995</v>
      </c>
      <c r="H224" s="31">
        <v>101.71</v>
      </c>
      <c r="I224" s="32">
        <v>129000</v>
      </c>
      <c r="J224" s="60">
        <f>MEDIAN(Table2[[#This Row],[Max (A)]],Table2[[#This Row],[Min (A)]])</f>
        <v>170280</v>
      </c>
      <c r="K224" s="31">
        <v>211560</v>
      </c>
    </row>
    <row r="225" spans="1:11" x14ac:dyDescent="0.3">
      <c r="A225" s="61" t="s">
        <v>441</v>
      </c>
      <c r="B225" s="61" t="s">
        <v>442</v>
      </c>
      <c r="C225" s="61" t="s">
        <v>47</v>
      </c>
      <c r="D225" s="58" t="s">
        <v>126</v>
      </c>
      <c r="E225" s="59" t="s">
        <v>49</v>
      </c>
      <c r="F225" s="32">
        <v>42.63</v>
      </c>
      <c r="G225" s="60">
        <f>MEDIAN(Table2[[#This Row],[Max (H)]],Table2[[#This Row],[Min (H)]])</f>
        <v>54.09</v>
      </c>
      <c r="H225" s="31">
        <v>65.55</v>
      </c>
      <c r="I225" s="32">
        <v>88680</v>
      </c>
      <c r="J225" s="60">
        <f>MEDIAN(Table2[[#This Row],[Max (A)]],Table2[[#This Row],[Min (A)]])</f>
        <v>112512.75</v>
      </c>
      <c r="K225" s="31">
        <v>136345.5</v>
      </c>
    </row>
    <row r="226" spans="1:11" x14ac:dyDescent="0.3">
      <c r="A226" s="61" t="s">
        <v>443</v>
      </c>
      <c r="B226" s="61" t="s">
        <v>444</v>
      </c>
      <c r="C226" s="61" t="s">
        <v>47</v>
      </c>
      <c r="D226" s="58" t="s">
        <v>440</v>
      </c>
      <c r="E226" s="59" t="s">
        <v>49</v>
      </c>
      <c r="F226" s="32">
        <v>62.02</v>
      </c>
      <c r="G226" s="60">
        <f>MEDIAN(Table2[[#This Row],[Max (H)]],Table2[[#This Row],[Min (H)]])</f>
        <v>81.864999999999995</v>
      </c>
      <c r="H226" s="31">
        <v>101.71</v>
      </c>
      <c r="I226" s="32">
        <v>129000</v>
      </c>
      <c r="J226" s="60">
        <f>MEDIAN(Table2[[#This Row],[Max (A)]],Table2[[#This Row],[Min (A)]])</f>
        <v>170280</v>
      </c>
      <c r="K226" s="31">
        <v>211560</v>
      </c>
    </row>
    <row r="227" spans="1:11" x14ac:dyDescent="0.3">
      <c r="A227" s="61" t="s">
        <v>445</v>
      </c>
      <c r="B227" s="61" t="s">
        <v>446</v>
      </c>
      <c r="C227" s="61" t="s">
        <v>47</v>
      </c>
      <c r="D227" s="58" t="s">
        <v>123</v>
      </c>
      <c r="E227" s="59" t="s">
        <v>49</v>
      </c>
      <c r="F227" s="31">
        <v>54.75</v>
      </c>
      <c r="G227" s="60">
        <f>MEDIAN(Table2[[#This Row],[Max (H)]],Table2[[#This Row],[Min (H)]])</f>
        <v>70.865000000000009</v>
      </c>
      <c r="H227" s="31">
        <v>86.98</v>
      </c>
      <c r="I227" s="31">
        <v>113882.35</v>
      </c>
      <c r="J227" s="60">
        <f>MEDIAN(Table2[[#This Row],[Max (A)]],Table2[[#This Row],[Min (A)]])</f>
        <v>147406.47</v>
      </c>
      <c r="K227" s="31">
        <v>180930.59</v>
      </c>
    </row>
    <row r="228" spans="1:11" x14ac:dyDescent="0.3">
      <c r="A228" s="61" t="s">
        <v>447</v>
      </c>
      <c r="B228" s="61" t="s">
        <v>448</v>
      </c>
      <c r="C228" s="61" t="s">
        <v>47</v>
      </c>
      <c r="D228" s="58" t="s">
        <v>120</v>
      </c>
      <c r="E228" s="59" t="s">
        <v>49</v>
      </c>
      <c r="F228" s="31">
        <v>48.04</v>
      </c>
      <c r="G228" s="60">
        <f>MEDIAN(Table2[[#This Row],[Max (H)]],Table2[[#This Row],[Min (H)]])</f>
        <v>62.179999999999993</v>
      </c>
      <c r="H228" s="31">
        <v>76.319999999999993</v>
      </c>
      <c r="I228" s="31">
        <v>99921.57</v>
      </c>
      <c r="J228" s="60">
        <f>MEDIAN(Table2[[#This Row],[Max (A)]],Table2[[#This Row],[Min (A)]])</f>
        <v>129335.98000000001</v>
      </c>
      <c r="K228" s="31">
        <v>158750.39000000001</v>
      </c>
    </row>
    <row r="229" spans="1:11" x14ac:dyDescent="0.3">
      <c r="A229" s="61" t="s">
        <v>449</v>
      </c>
      <c r="B229" s="61" t="s">
        <v>450</v>
      </c>
      <c r="C229" s="61" t="s">
        <v>47</v>
      </c>
      <c r="D229" s="58" t="s">
        <v>231</v>
      </c>
      <c r="E229" s="59" t="s">
        <v>49</v>
      </c>
      <c r="F229" s="32">
        <v>62.97</v>
      </c>
      <c r="G229" s="60">
        <f>MEDIAN(Table2[[#This Row],[Max (H)]],Table2[[#This Row],[Min (H)]])</f>
        <v>81.509999999999991</v>
      </c>
      <c r="H229" s="31">
        <v>100.05</v>
      </c>
      <c r="I229" s="32">
        <v>130980.39</v>
      </c>
      <c r="J229" s="60">
        <f>MEDIAN(Table2[[#This Row],[Max (A)]],Table2[[#This Row],[Min (A)]])</f>
        <v>169537.745</v>
      </c>
      <c r="K229" s="31">
        <v>208095.1</v>
      </c>
    </row>
    <row r="230" spans="1:11" x14ac:dyDescent="0.3">
      <c r="A230" s="61" t="s">
        <v>451</v>
      </c>
      <c r="B230" s="61" t="s">
        <v>452</v>
      </c>
      <c r="C230" s="61" t="s">
        <v>47</v>
      </c>
      <c r="D230" s="58" t="s">
        <v>110</v>
      </c>
      <c r="E230" s="59" t="s">
        <v>49</v>
      </c>
      <c r="F230" s="31">
        <v>57.56</v>
      </c>
      <c r="G230" s="60">
        <f>MEDIAN(Table2[[#This Row],[Max (H)]],Table2[[#This Row],[Min (H)]])</f>
        <v>74.504999999999995</v>
      </c>
      <c r="H230" s="31">
        <v>91.45</v>
      </c>
      <c r="I230" s="31">
        <v>119725.49</v>
      </c>
      <c r="J230" s="60">
        <f>MEDIAN(Table2[[#This Row],[Max (A)]],Table2[[#This Row],[Min (A)]])</f>
        <v>154969.68</v>
      </c>
      <c r="K230" s="31">
        <v>190213.87</v>
      </c>
    </row>
    <row r="231" spans="1:11" x14ac:dyDescent="0.3">
      <c r="A231" s="61" t="s">
        <v>453</v>
      </c>
      <c r="B231" s="61" t="s">
        <v>454</v>
      </c>
      <c r="C231" s="61" t="s">
        <v>47</v>
      </c>
      <c r="D231" s="58" t="s">
        <v>545</v>
      </c>
      <c r="E231" s="59" t="s">
        <v>49</v>
      </c>
      <c r="F231" s="31">
        <v>71.73</v>
      </c>
      <c r="G231" s="60">
        <f>MEDIAN(Table2[[#This Row],[Max (H)]],Table2[[#This Row],[Min (H)]])</f>
        <v>94.68</v>
      </c>
      <c r="H231" s="31">
        <v>117.63</v>
      </c>
      <c r="I231" s="31">
        <v>149192.31</v>
      </c>
      <c r="J231" s="60">
        <f>MEDIAN(Table2[[#This Row],[Max (A)]],Table2[[#This Row],[Min (A)]])</f>
        <v>196933.845</v>
      </c>
      <c r="K231" s="31">
        <v>244675.38</v>
      </c>
    </row>
    <row r="232" spans="1:11" x14ac:dyDescent="0.3">
      <c r="A232" s="61" t="s">
        <v>455</v>
      </c>
      <c r="B232" s="61" t="s">
        <v>456</v>
      </c>
      <c r="C232" s="61" t="s">
        <v>47</v>
      </c>
      <c r="D232" s="58" t="s">
        <v>126</v>
      </c>
      <c r="E232" s="59" t="s">
        <v>49</v>
      </c>
      <c r="F232" s="31">
        <v>42.63</v>
      </c>
      <c r="G232" s="60">
        <f>MEDIAN(Table2[[#This Row],[Max (H)]],Table2[[#This Row],[Min (H)]])</f>
        <v>54.09</v>
      </c>
      <c r="H232" s="31">
        <v>65.55</v>
      </c>
      <c r="I232" s="31">
        <v>88680</v>
      </c>
      <c r="J232" s="60">
        <f>MEDIAN(Table2[[#This Row],[Max (A)]],Table2[[#This Row],[Min (A)]])</f>
        <v>112512.75</v>
      </c>
      <c r="K232" s="31">
        <v>136345.5</v>
      </c>
    </row>
    <row r="233" spans="1:11" x14ac:dyDescent="0.3">
      <c r="A233" s="61" t="s">
        <v>457</v>
      </c>
      <c r="B233" s="61" t="s">
        <v>458</v>
      </c>
      <c r="C233" s="61" t="s">
        <v>47</v>
      </c>
      <c r="D233" s="58" t="s">
        <v>110</v>
      </c>
      <c r="E233" s="59" t="s">
        <v>49</v>
      </c>
      <c r="F233" s="31">
        <v>57.56</v>
      </c>
      <c r="G233" s="60">
        <f>MEDIAN(Table2[[#This Row],[Max (H)]],Table2[[#This Row],[Min (H)]])</f>
        <v>74.504999999999995</v>
      </c>
      <c r="H233" s="31">
        <v>91.45</v>
      </c>
      <c r="I233" s="31">
        <v>119725.49</v>
      </c>
      <c r="J233" s="60">
        <f>MEDIAN(Table2[[#This Row],[Max (A)]],Table2[[#This Row],[Min (A)]])</f>
        <v>154969.68</v>
      </c>
      <c r="K233" s="31">
        <v>190213.87</v>
      </c>
    </row>
    <row r="234" spans="1:11" x14ac:dyDescent="0.3">
      <c r="A234" s="61" t="s">
        <v>459</v>
      </c>
      <c r="B234" s="61" t="s">
        <v>460</v>
      </c>
      <c r="C234" s="61" t="s">
        <v>47</v>
      </c>
      <c r="D234" s="58" t="s">
        <v>52</v>
      </c>
      <c r="E234" s="59" t="s">
        <v>49</v>
      </c>
      <c r="F234" s="31">
        <v>29.04</v>
      </c>
      <c r="G234" s="60">
        <f>MEDIAN(Table2[[#This Row],[Max (H)]],Table2[[#This Row],[Min (H)]])</f>
        <v>36.64</v>
      </c>
      <c r="H234" s="31">
        <v>44.24</v>
      </c>
      <c r="I234" s="31">
        <v>60408.160000000003</v>
      </c>
      <c r="J234" s="60">
        <f>MEDIAN(Table2[[#This Row],[Max (A)]],Table2[[#This Row],[Min (A)]])</f>
        <v>76217.17</v>
      </c>
      <c r="K234" s="31">
        <v>92026.18</v>
      </c>
    </row>
    <row r="235" spans="1:11" x14ac:dyDescent="0.3">
      <c r="A235" s="61" t="s">
        <v>461</v>
      </c>
      <c r="B235" s="61" t="s">
        <v>462</v>
      </c>
      <c r="C235" s="61" t="s">
        <v>47</v>
      </c>
      <c r="D235" s="58" t="s">
        <v>120</v>
      </c>
      <c r="E235" s="59" t="s">
        <v>49</v>
      </c>
      <c r="F235" s="31">
        <v>48.04</v>
      </c>
      <c r="G235" s="60">
        <f>MEDIAN(Table2[[#This Row],[Max (H)]],Table2[[#This Row],[Min (H)]])</f>
        <v>62.179999999999993</v>
      </c>
      <c r="H235" s="31">
        <v>76.319999999999993</v>
      </c>
      <c r="I235" s="31">
        <v>99921.57</v>
      </c>
      <c r="J235" s="60">
        <f>MEDIAN(Table2[[#This Row],[Max (A)]],Table2[[#This Row],[Min (A)]])</f>
        <v>129335.98000000001</v>
      </c>
      <c r="K235" s="31">
        <v>158750.39000000001</v>
      </c>
    </row>
    <row r="236" spans="1:11" x14ac:dyDescent="0.3">
      <c r="A236" s="61" t="s">
        <v>1503</v>
      </c>
      <c r="B236" s="61" t="s">
        <v>463</v>
      </c>
      <c r="C236" s="61" t="s">
        <v>47</v>
      </c>
      <c r="D236" s="58" t="s">
        <v>167</v>
      </c>
      <c r="E236" s="59" t="s">
        <v>49</v>
      </c>
      <c r="F236" s="32">
        <v>42.4</v>
      </c>
      <c r="G236" s="60">
        <f>MEDIAN(Table2[[#This Row],[Max (H)]],Table2[[#This Row],[Min (H)]])</f>
        <v>54.614999999999995</v>
      </c>
      <c r="H236" s="31">
        <v>66.83</v>
      </c>
      <c r="I236" s="32">
        <v>88200</v>
      </c>
      <c r="J236" s="60">
        <f>MEDIAN(Table2[[#This Row],[Max (A)]],Table2[[#This Row],[Min (A)]])</f>
        <v>113598.845</v>
      </c>
      <c r="K236" s="31">
        <v>138997.69</v>
      </c>
    </row>
    <row r="237" spans="1:11" x14ac:dyDescent="0.3">
      <c r="A237" s="61" t="s">
        <v>464</v>
      </c>
      <c r="B237" s="61" t="s">
        <v>465</v>
      </c>
      <c r="C237" s="61" t="s">
        <v>47</v>
      </c>
      <c r="D237" s="58" t="s">
        <v>126</v>
      </c>
      <c r="E237" s="59" t="s">
        <v>49</v>
      </c>
      <c r="F237" s="31">
        <v>42.63</v>
      </c>
      <c r="G237" s="60">
        <f>MEDIAN(Table2[[#This Row],[Max (H)]],Table2[[#This Row],[Min (H)]])</f>
        <v>54.09</v>
      </c>
      <c r="H237" s="31">
        <v>65.55</v>
      </c>
      <c r="I237" s="31">
        <v>88680</v>
      </c>
      <c r="J237" s="60">
        <f>MEDIAN(Table2[[#This Row],[Max (A)]],Table2[[#This Row],[Min (A)]])</f>
        <v>112512.75</v>
      </c>
      <c r="K237" s="31">
        <v>136345.5</v>
      </c>
    </row>
    <row r="238" spans="1:11" x14ac:dyDescent="0.3">
      <c r="A238" s="61" t="s">
        <v>466</v>
      </c>
      <c r="B238" s="61" t="s">
        <v>467</v>
      </c>
      <c r="C238" s="61" t="s">
        <v>47</v>
      </c>
      <c r="D238" s="58" t="s">
        <v>231</v>
      </c>
      <c r="E238" s="59" t="s">
        <v>49</v>
      </c>
      <c r="F238" s="31">
        <v>62.97</v>
      </c>
      <c r="G238" s="60">
        <f>MEDIAN(Table2[[#This Row],[Max (H)]],Table2[[#This Row],[Min (H)]])</f>
        <v>81.509999999999991</v>
      </c>
      <c r="H238" s="31">
        <v>100.05</v>
      </c>
      <c r="I238" s="31">
        <v>130980.39</v>
      </c>
      <c r="J238" s="60">
        <f>MEDIAN(Table2[[#This Row],[Max (A)]],Table2[[#This Row],[Min (A)]])</f>
        <v>169537.745</v>
      </c>
      <c r="K238" s="31">
        <v>208095.1</v>
      </c>
    </row>
    <row r="239" spans="1:11" x14ac:dyDescent="0.3">
      <c r="A239" s="61" t="s">
        <v>468</v>
      </c>
      <c r="B239" s="61" t="s">
        <v>469</v>
      </c>
      <c r="C239" s="61" t="s">
        <v>47</v>
      </c>
      <c r="D239" s="58" t="s">
        <v>231</v>
      </c>
      <c r="E239" s="59" t="s">
        <v>49</v>
      </c>
      <c r="F239" s="31">
        <v>62.97</v>
      </c>
      <c r="G239" s="60">
        <f>MEDIAN(Table2[[#This Row],[Max (H)]],Table2[[#This Row],[Min (H)]])</f>
        <v>81.509999999999991</v>
      </c>
      <c r="H239" s="31">
        <v>100.05</v>
      </c>
      <c r="I239" s="31">
        <v>130980.39</v>
      </c>
      <c r="J239" s="60">
        <f>MEDIAN(Table2[[#This Row],[Max (A)]],Table2[[#This Row],[Min (A)]])</f>
        <v>169537.745</v>
      </c>
      <c r="K239" s="31">
        <v>208095.1</v>
      </c>
    </row>
    <row r="240" spans="1:11" x14ac:dyDescent="0.3">
      <c r="A240" s="61" t="s">
        <v>470</v>
      </c>
      <c r="B240" s="61" t="s">
        <v>471</v>
      </c>
      <c r="C240" s="61" t="s">
        <v>47</v>
      </c>
      <c r="D240" s="58" t="s">
        <v>231</v>
      </c>
      <c r="E240" s="59" t="s">
        <v>49</v>
      </c>
      <c r="F240" s="31">
        <v>62.97</v>
      </c>
      <c r="G240" s="60">
        <f>MEDIAN(Table2[[#This Row],[Max (H)]],Table2[[#This Row],[Min (H)]])</f>
        <v>81.509999999999991</v>
      </c>
      <c r="H240" s="31">
        <v>100.05</v>
      </c>
      <c r="I240" s="31">
        <v>130980.39</v>
      </c>
      <c r="J240" s="60">
        <f>MEDIAN(Table2[[#This Row],[Max (A)]],Table2[[#This Row],[Min (A)]])</f>
        <v>169537.745</v>
      </c>
      <c r="K240" s="31">
        <v>208095.1</v>
      </c>
    </row>
    <row r="241" spans="1:11" x14ac:dyDescent="0.3">
      <c r="A241" s="61" t="s">
        <v>473</v>
      </c>
      <c r="B241" s="61" t="s">
        <v>474</v>
      </c>
      <c r="C241" s="61" t="s">
        <v>47</v>
      </c>
      <c r="D241" s="58" t="s">
        <v>110</v>
      </c>
      <c r="E241" s="59" t="s">
        <v>49</v>
      </c>
      <c r="F241" s="31">
        <v>57.56</v>
      </c>
      <c r="G241" s="60">
        <f>MEDIAN(Table2[[#This Row],[Max (H)]],Table2[[#This Row],[Min (H)]])</f>
        <v>74.504999999999995</v>
      </c>
      <c r="H241" s="31">
        <v>91.45</v>
      </c>
      <c r="I241" s="31">
        <v>119725.49</v>
      </c>
      <c r="J241" s="60">
        <f>MEDIAN(Table2[[#This Row],[Max (A)]],Table2[[#This Row],[Min (A)]])</f>
        <v>154969.68</v>
      </c>
      <c r="K241" s="31">
        <v>190213.87</v>
      </c>
    </row>
    <row r="242" spans="1:11" x14ac:dyDescent="0.3">
      <c r="A242" s="61" t="s">
        <v>475</v>
      </c>
      <c r="B242" s="61" t="s">
        <v>476</v>
      </c>
      <c r="C242" s="61" t="s">
        <v>47</v>
      </c>
      <c r="D242" s="58" t="s">
        <v>120</v>
      </c>
      <c r="E242" s="59" t="s">
        <v>49</v>
      </c>
      <c r="F242" s="31">
        <v>48.04</v>
      </c>
      <c r="G242" s="60">
        <f>MEDIAN(Table2[[#This Row],[Max (H)]],Table2[[#This Row],[Min (H)]])</f>
        <v>62.179999999999993</v>
      </c>
      <c r="H242" s="31">
        <v>76.319999999999993</v>
      </c>
      <c r="I242" s="31">
        <v>99921.57</v>
      </c>
      <c r="J242" s="60">
        <f>MEDIAN(Table2[[#This Row],[Max (A)]],Table2[[#This Row],[Min (A)]])</f>
        <v>129335.98000000001</v>
      </c>
      <c r="K242" s="31">
        <v>158750.39000000001</v>
      </c>
    </row>
    <row r="243" spans="1:11" x14ac:dyDescent="0.3">
      <c r="A243" s="77" t="s">
        <v>1736</v>
      </c>
      <c r="B243" s="61" t="s">
        <v>1735</v>
      </c>
      <c r="C243" s="61" t="s">
        <v>47</v>
      </c>
      <c r="D243" s="58" t="s">
        <v>110</v>
      </c>
      <c r="E243" s="59" t="s">
        <v>49</v>
      </c>
      <c r="F243" s="31">
        <v>57.56</v>
      </c>
      <c r="G243" s="60">
        <f>MEDIAN(Table2[[#This Row],[Max (H)]],Table2[[#This Row],[Min (H)]])</f>
        <v>74.504999999999995</v>
      </c>
      <c r="H243" s="31">
        <v>91.45</v>
      </c>
      <c r="I243" s="31">
        <v>119725.49</v>
      </c>
      <c r="J243" s="60">
        <f>MEDIAN(Table2[[#This Row],[Max (A)]],Table2[[#This Row],[Min (A)]])</f>
        <v>154969.68</v>
      </c>
      <c r="K243" s="31">
        <v>190213.87</v>
      </c>
    </row>
    <row r="244" spans="1:11" x14ac:dyDescent="0.3">
      <c r="A244" s="61" t="s">
        <v>477</v>
      </c>
      <c r="B244" s="61" t="s">
        <v>478</v>
      </c>
      <c r="C244" s="61" t="s">
        <v>47</v>
      </c>
      <c r="D244" s="58" t="s">
        <v>110</v>
      </c>
      <c r="E244" s="59" t="s">
        <v>49</v>
      </c>
      <c r="F244" s="31">
        <v>57.56</v>
      </c>
      <c r="G244" s="60">
        <f>MEDIAN(Table2[[#This Row],[Max (H)]],Table2[[#This Row],[Min (H)]])</f>
        <v>74.504999999999995</v>
      </c>
      <c r="H244" s="31">
        <v>91.45</v>
      </c>
      <c r="I244" s="31">
        <v>119725.49</v>
      </c>
      <c r="J244" s="60">
        <f>MEDIAN(Table2[[#This Row],[Max (A)]],Table2[[#This Row],[Min (A)]])</f>
        <v>154969.68</v>
      </c>
      <c r="K244" s="31">
        <v>190213.87</v>
      </c>
    </row>
    <row r="245" spans="1:11" x14ac:dyDescent="0.3">
      <c r="A245" s="61" t="s">
        <v>479</v>
      </c>
      <c r="B245" s="61" t="s">
        <v>1645</v>
      </c>
      <c r="C245" s="61" t="s">
        <v>47</v>
      </c>
      <c r="D245" s="58" t="s">
        <v>110</v>
      </c>
      <c r="E245" s="59" t="s">
        <v>49</v>
      </c>
      <c r="F245" s="31">
        <v>57.56</v>
      </c>
      <c r="G245" s="60">
        <f>MEDIAN(Table2[[#This Row],[Max (H)]],Table2[[#This Row],[Min (H)]])</f>
        <v>74.504999999999995</v>
      </c>
      <c r="H245" s="31">
        <v>91.45</v>
      </c>
      <c r="I245" s="31">
        <v>119725.49</v>
      </c>
      <c r="J245" s="60">
        <f>MEDIAN(Table2[[#This Row],[Max (A)]],Table2[[#This Row],[Min (A)]])</f>
        <v>154969.68</v>
      </c>
      <c r="K245" s="31">
        <v>190213.87</v>
      </c>
    </row>
    <row r="246" spans="1:11" x14ac:dyDescent="0.3">
      <c r="A246" s="61" t="s">
        <v>480</v>
      </c>
      <c r="B246" s="61" t="s">
        <v>481</v>
      </c>
      <c r="C246" s="61" t="s">
        <v>47</v>
      </c>
      <c r="D246" s="58" t="s">
        <v>167</v>
      </c>
      <c r="E246" s="59" t="s">
        <v>49</v>
      </c>
      <c r="F246" s="31">
        <v>42.4</v>
      </c>
      <c r="G246" s="60">
        <f>MEDIAN(Table2[[#This Row],[Max (H)]],Table2[[#This Row],[Min (H)]])</f>
        <v>54.614999999999995</v>
      </c>
      <c r="H246" s="31">
        <v>66.83</v>
      </c>
      <c r="I246" s="31">
        <v>88200</v>
      </c>
      <c r="J246" s="60">
        <f>MEDIAN(Table2[[#This Row],[Max (A)]],Table2[[#This Row],[Min (A)]])</f>
        <v>113598.845</v>
      </c>
      <c r="K246" s="31">
        <v>138997.69</v>
      </c>
    </row>
    <row r="247" spans="1:11" x14ac:dyDescent="0.3">
      <c r="A247" s="61" t="s">
        <v>482</v>
      </c>
      <c r="B247" s="61" t="s">
        <v>483</v>
      </c>
      <c r="C247" s="61" t="s">
        <v>47</v>
      </c>
      <c r="D247" s="58" t="s">
        <v>110</v>
      </c>
      <c r="E247" s="59" t="s">
        <v>49</v>
      </c>
      <c r="F247" s="31">
        <v>57.56</v>
      </c>
      <c r="G247" s="60">
        <f>MEDIAN(Table2[[#This Row],[Max (H)]],Table2[[#This Row],[Min (H)]])</f>
        <v>74.504999999999995</v>
      </c>
      <c r="H247" s="31">
        <v>91.45</v>
      </c>
      <c r="I247" s="31">
        <v>119725.49</v>
      </c>
      <c r="J247" s="60">
        <f>MEDIAN(Table2[[#This Row],[Max (A)]],Table2[[#This Row],[Min (A)]])</f>
        <v>154969.68</v>
      </c>
      <c r="K247" s="31">
        <v>190213.87</v>
      </c>
    </row>
    <row r="248" spans="1:11" x14ac:dyDescent="0.3">
      <c r="A248" s="61" t="s">
        <v>484</v>
      </c>
      <c r="B248" s="61" t="s">
        <v>485</v>
      </c>
      <c r="C248" s="61" t="s">
        <v>47</v>
      </c>
      <c r="D248" s="58" t="s">
        <v>110</v>
      </c>
      <c r="E248" s="59" t="s">
        <v>49</v>
      </c>
      <c r="F248" s="31">
        <v>57.56</v>
      </c>
      <c r="G248" s="60">
        <f>MEDIAN(Table2[[#This Row],[Max (H)]],Table2[[#This Row],[Min (H)]])</f>
        <v>74.504999999999995</v>
      </c>
      <c r="H248" s="31">
        <v>91.45</v>
      </c>
      <c r="I248" s="31">
        <v>119725.49</v>
      </c>
      <c r="J248" s="60">
        <f>MEDIAN(Table2[[#This Row],[Max (A)]],Table2[[#This Row],[Min (A)]])</f>
        <v>154969.68</v>
      </c>
      <c r="K248" s="31">
        <v>190213.87</v>
      </c>
    </row>
    <row r="249" spans="1:11" x14ac:dyDescent="0.3">
      <c r="A249" s="61" t="s">
        <v>486</v>
      </c>
      <c r="B249" s="61" t="s">
        <v>487</v>
      </c>
      <c r="C249" s="61" t="s">
        <v>15</v>
      </c>
      <c r="D249" s="58" t="s">
        <v>29</v>
      </c>
      <c r="E249" s="59" t="s">
        <v>17</v>
      </c>
      <c r="F249" s="31">
        <v>18.03</v>
      </c>
      <c r="G249" s="60">
        <f>MEDIAN(Table2[[#This Row],[Max (H)]],Table2[[#This Row],[Min (H)]])</f>
        <v>22.274999999999999</v>
      </c>
      <c r="H249" s="31">
        <v>26.52</v>
      </c>
      <c r="I249" s="31">
        <v>37500</v>
      </c>
      <c r="J249" s="60">
        <f>MEDIAN(Table2[[#This Row],[Max (A)]],Table2[[#This Row],[Min (A)]])</f>
        <v>46328.904999999999</v>
      </c>
      <c r="K249" s="31">
        <v>55157.81</v>
      </c>
    </row>
    <row r="250" spans="1:11" x14ac:dyDescent="0.3">
      <c r="A250" s="61" t="s">
        <v>488</v>
      </c>
      <c r="B250" s="61" t="s">
        <v>489</v>
      </c>
      <c r="C250" s="61" t="s">
        <v>15</v>
      </c>
      <c r="D250" s="58" t="s">
        <v>510</v>
      </c>
      <c r="E250" s="59" t="s">
        <v>17</v>
      </c>
      <c r="F250" s="31">
        <v>31.25</v>
      </c>
      <c r="G250" s="60"/>
      <c r="H250" s="31">
        <v>56.95</v>
      </c>
      <c r="I250" s="31">
        <f>Table2[[#This Row],[Min (H)]]*2080</f>
        <v>65000</v>
      </c>
      <c r="J250" s="60"/>
      <c r="K250" s="31">
        <f>Table2[[#This Row],[Max (H)]]*2080</f>
        <v>118456</v>
      </c>
    </row>
    <row r="251" spans="1:11" x14ac:dyDescent="0.3">
      <c r="A251" s="61" t="s">
        <v>491</v>
      </c>
      <c r="B251" s="61" t="s">
        <v>492</v>
      </c>
      <c r="C251" s="61" t="s">
        <v>15</v>
      </c>
      <c r="D251" s="58" t="s">
        <v>510</v>
      </c>
      <c r="E251" s="59" t="s">
        <v>17</v>
      </c>
      <c r="F251" s="31">
        <v>31.25</v>
      </c>
      <c r="G251" s="60"/>
      <c r="H251" s="31">
        <v>56.95</v>
      </c>
      <c r="I251" s="31">
        <v>65000</v>
      </c>
      <c r="J251" s="60"/>
      <c r="K251" s="31">
        <f>Table2[[#This Row],[Max (H)]]*2080</f>
        <v>118456</v>
      </c>
    </row>
    <row r="252" spans="1:11" x14ac:dyDescent="0.3">
      <c r="A252" s="77" t="s">
        <v>1754</v>
      </c>
      <c r="B252" s="61" t="s">
        <v>1755</v>
      </c>
      <c r="C252" s="61" t="s">
        <v>47</v>
      </c>
      <c r="D252" s="58" t="s">
        <v>1156</v>
      </c>
      <c r="E252" s="59" t="s">
        <v>17</v>
      </c>
      <c r="F252" s="32">
        <v>40.380000000000003</v>
      </c>
      <c r="G252" s="60">
        <f>MEDIAN(Table2[[#This Row],[Max (H)]],Table2[[#This Row],[Min (H)]])</f>
        <v>52.805000000000007</v>
      </c>
      <c r="H252" s="31">
        <v>65.23</v>
      </c>
      <c r="I252" s="32">
        <v>84000</v>
      </c>
      <c r="J252" s="60">
        <f>MEDIAN(Table2[[#This Row],[Max (A)]],Table2[[#This Row],[Min (A)]])</f>
        <v>109839.2</v>
      </c>
      <c r="K252" s="31">
        <f>Table2[[#This Row],[Max (H)]]*2080</f>
        <v>135678.39999999999</v>
      </c>
    </row>
    <row r="253" spans="1:11" x14ac:dyDescent="0.3">
      <c r="A253" s="61" t="s">
        <v>493</v>
      </c>
      <c r="B253" s="61" t="s">
        <v>494</v>
      </c>
      <c r="C253" s="61" t="s">
        <v>47</v>
      </c>
      <c r="D253" s="58" t="s">
        <v>52</v>
      </c>
      <c r="E253" s="59" t="s">
        <v>49</v>
      </c>
      <c r="F253" s="31">
        <v>29.04</v>
      </c>
      <c r="G253" s="60">
        <f>MEDIAN(Table2[[#This Row],[Max (H)]],Table2[[#This Row],[Min (H)]])</f>
        <v>36.64</v>
      </c>
      <c r="H253" s="31">
        <v>44.24</v>
      </c>
      <c r="I253" s="31">
        <v>60408.160000000003</v>
      </c>
      <c r="J253" s="60">
        <f>MEDIAN(Table2[[#This Row],[Max (A)]],Table2[[#This Row],[Min (A)]])</f>
        <v>76217.17</v>
      </c>
      <c r="K253" s="31">
        <v>92026.18</v>
      </c>
    </row>
    <row r="254" spans="1:11" x14ac:dyDescent="0.3">
      <c r="A254" s="61" t="s">
        <v>496</v>
      </c>
      <c r="B254" s="61" t="s">
        <v>497</v>
      </c>
      <c r="C254" s="61" t="s">
        <v>15</v>
      </c>
      <c r="D254" s="58" t="s">
        <v>513</v>
      </c>
      <c r="E254" s="59" t="s">
        <v>17</v>
      </c>
      <c r="F254" s="31">
        <v>19.899999999999999</v>
      </c>
      <c r="G254" s="60"/>
      <c r="H254" s="31">
        <v>46.6</v>
      </c>
      <c r="I254" s="31">
        <f>Table2[[#This Row],[Min (H)]]*2080</f>
        <v>41392</v>
      </c>
      <c r="J254" s="60"/>
      <c r="K254" s="31">
        <f>Table2[[#This Row],[Max (H)]]*2080</f>
        <v>96928</v>
      </c>
    </row>
    <row r="255" spans="1:11" x14ac:dyDescent="0.3">
      <c r="A255" s="61" t="s">
        <v>499</v>
      </c>
      <c r="B255" s="61" t="s">
        <v>500</v>
      </c>
      <c r="C255" s="61" t="s">
        <v>15</v>
      </c>
      <c r="D255" s="58" t="s">
        <v>513</v>
      </c>
      <c r="E255" s="59" t="s">
        <v>17</v>
      </c>
      <c r="F255" s="31">
        <v>19.899999999999999</v>
      </c>
      <c r="G255" s="60"/>
      <c r="H255" s="31">
        <v>46.6</v>
      </c>
      <c r="I255" s="31">
        <f>Table2[[#This Row],[Min (H)]]*2080</f>
        <v>41392</v>
      </c>
      <c r="J255" s="60"/>
      <c r="K255" s="31">
        <f>Table2[[#This Row],[Max (H)]]*2080</f>
        <v>96928</v>
      </c>
    </row>
    <row r="256" spans="1:11" x14ac:dyDescent="0.3">
      <c r="A256" s="61" t="s">
        <v>501</v>
      </c>
      <c r="B256" s="61" t="s">
        <v>1756</v>
      </c>
      <c r="C256" s="61" t="s">
        <v>15</v>
      </c>
      <c r="D256" s="58" t="s">
        <v>510</v>
      </c>
      <c r="E256" s="59" t="s">
        <v>17</v>
      </c>
      <c r="F256" s="31">
        <v>31.25</v>
      </c>
      <c r="G256" s="60"/>
      <c r="H256" s="31">
        <v>56.95</v>
      </c>
      <c r="I256" s="31">
        <v>65000</v>
      </c>
      <c r="J256" s="60"/>
      <c r="K256" s="31">
        <f>Table2[[#This Row],[Max (H)]]*2080</f>
        <v>118456</v>
      </c>
    </row>
    <row r="257" spans="1:11" x14ac:dyDescent="0.3">
      <c r="A257" s="61" t="s">
        <v>502</v>
      </c>
      <c r="B257" s="61" t="s">
        <v>503</v>
      </c>
      <c r="C257" s="61" t="s">
        <v>15</v>
      </c>
      <c r="D257" s="58" t="s">
        <v>26</v>
      </c>
      <c r="E257" s="59" t="s">
        <v>17</v>
      </c>
      <c r="F257" s="31">
        <v>25.65</v>
      </c>
      <c r="G257" s="60">
        <f>MEDIAN(Table2[[#This Row],[Max (H)]],Table2[[#This Row],[Min (H)]])</f>
        <v>32.36</v>
      </c>
      <c r="H257" s="31">
        <v>39.07</v>
      </c>
      <c r="I257" s="31">
        <v>53346.94</v>
      </c>
      <c r="J257" s="60">
        <f>MEDIAN(Table2[[#This Row],[Max (A)]],Table2[[#This Row],[Min (A)]])</f>
        <v>67308</v>
      </c>
      <c r="K257" s="31">
        <v>81269.06</v>
      </c>
    </row>
    <row r="258" spans="1:11" x14ac:dyDescent="0.3">
      <c r="A258" s="61" t="s">
        <v>504</v>
      </c>
      <c r="B258" s="61" t="s">
        <v>505</v>
      </c>
      <c r="C258" s="61" t="s">
        <v>15</v>
      </c>
      <c r="D258" s="58" t="s">
        <v>510</v>
      </c>
      <c r="E258" s="59" t="s">
        <v>17</v>
      </c>
      <c r="F258" s="32">
        <v>31.25</v>
      </c>
      <c r="G258" s="60"/>
      <c r="H258" s="31">
        <v>56.95</v>
      </c>
      <c r="I258" s="31">
        <v>65000</v>
      </c>
      <c r="J258" s="60"/>
      <c r="K258" s="31">
        <f>Table2[[#This Row],[Max (H)]]*2080</f>
        <v>118456</v>
      </c>
    </row>
    <row r="259" spans="1:11" x14ac:dyDescent="0.3">
      <c r="A259" s="61" t="s">
        <v>506</v>
      </c>
      <c r="B259" s="61" t="s">
        <v>507</v>
      </c>
      <c r="C259" s="61" t="s">
        <v>15</v>
      </c>
      <c r="D259" s="58" t="s">
        <v>510</v>
      </c>
      <c r="E259" s="59" t="s">
        <v>17</v>
      </c>
      <c r="F259" s="32">
        <v>31.25</v>
      </c>
      <c r="G259" s="60"/>
      <c r="H259" s="31">
        <v>56.95</v>
      </c>
      <c r="I259" s="31">
        <v>65000</v>
      </c>
      <c r="J259" s="60"/>
      <c r="K259" s="31">
        <f>Table2[[#This Row],[Max (H)]]*2080</f>
        <v>118456</v>
      </c>
    </row>
    <row r="260" spans="1:11" x14ac:dyDescent="0.3">
      <c r="A260" s="61" t="s">
        <v>508</v>
      </c>
      <c r="B260" s="61" t="s">
        <v>509</v>
      </c>
      <c r="C260" s="61" t="s">
        <v>104</v>
      </c>
      <c r="D260" s="58" t="s">
        <v>510</v>
      </c>
      <c r="E260" s="59" t="s">
        <v>17</v>
      </c>
      <c r="F260" s="31">
        <v>31.25</v>
      </c>
      <c r="G260" s="60"/>
      <c r="H260" s="31">
        <v>56.95</v>
      </c>
      <c r="I260" s="31">
        <v>65000</v>
      </c>
      <c r="J260" s="60"/>
      <c r="K260" s="31">
        <f>Table2[[#This Row],[Max (H)]]*2080</f>
        <v>118456</v>
      </c>
    </row>
    <row r="261" spans="1:11" x14ac:dyDescent="0.3">
      <c r="A261" s="61" t="s">
        <v>511</v>
      </c>
      <c r="B261" s="61" t="s">
        <v>512</v>
      </c>
      <c r="C261" s="61" t="s">
        <v>15</v>
      </c>
      <c r="D261" s="58" t="s">
        <v>513</v>
      </c>
      <c r="E261" s="59" t="s">
        <v>17</v>
      </c>
      <c r="F261" s="31">
        <v>19.899999999999999</v>
      </c>
      <c r="G261" s="60"/>
      <c r="H261" s="31">
        <v>46.6</v>
      </c>
      <c r="I261" s="31">
        <f>Table2[[#This Row],[Min (H)]]*2080</f>
        <v>41392</v>
      </c>
      <c r="J261" s="60"/>
      <c r="K261" s="31">
        <f>Table2[[#This Row],[Max (H)]]*2080</f>
        <v>96928</v>
      </c>
    </row>
    <row r="262" spans="1:11" x14ac:dyDescent="0.3">
      <c r="A262" s="61" t="s">
        <v>514</v>
      </c>
      <c r="B262" s="61" t="s">
        <v>515</v>
      </c>
      <c r="C262" s="61" t="s">
        <v>15</v>
      </c>
      <c r="D262" s="58" t="s">
        <v>513</v>
      </c>
      <c r="E262" s="59" t="s">
        <v>17</v>
      </c>
      <c r="F262" s="31">
        <v>19.899999999999999</v>
      </c>
      <c r="G262" s="60"/>
      <c r="H262" s="31">
        <v>46.6</v>
      </c>
      <c r="I262" s="31">
        <f>Table2[[#This Row],[Min (H)]]*2080</f>
        <v>41392</v>
      </c>
      <c r="J262" s="60"/>
      <c r="K262" s="31">
        <f>Table2[[#This Row],[Max (H)]]*2080</f>
        <v>96928</v>
      </c>
    </row>
    <row r="263" spans="1:11" x14ac:dyDescent="0.3">
      <c r="A263" s="61" t="s">
        <v>516</v>
      </c>
      <c r="B263" s="61" t="s">
        <v>517</v>
      </c>
      <c r="C263" s="61" t="s">
        <v>47</v>
      </c>
      <c r="D263" s="58" t="s">
        <v>48</v>
      </c>
      <c r="E263" s="59" t="s">
        <v>49</v>
      </c>
      <c r="F263" s="32">
        <v>36.729999999999997</v>
      </c>
      <c r="G263" s="60">
        <f>MEDIAN(Table2[[#This Row],[Max (H)]],Table2[[#This Row],[Min (H)]])</f>
        <v>47.31</v>
      </c>
      <c r="H263" s="31">
        <v>57.89</v>
      </c>
      <c r="I263" s="32">
        <v>76400</v>
      </c>
      <c r="J263" s="60">
        <f>MEDIAN(Table2[[#This Row],[Max (A)]],Table2[[#This Row],[Min (A)]])</f>
        <v>98400.815000000002</v>
      </c>
      <c r="K263" s="31">
        <v>120401.63</v>
      </c>
    </row>
    <row r="264" spans="1:11" x14ac:dyDescent="0.3">
      <c r="A264" s="77" t="s">
        <v>1848</v>
      </c>
      <c r="B264" s="61" t="s">
        <v>1849</v>
      </c>
      <c r="C264" s="61" t="s">
        <v>15</v>
      </c>
      <c r="D264" s="58" t="s">
        <v>498</v>
      </c>
      <c r="E264" s="59" t="s">
        <v>17</v>
      </c>
      <c r="F264" s="31">
        <v>18</v>
      </c>
      <c r="G264" s="60"/>
      <c r="H264" s="31">
        <v>38.83</v>
      </c>
      <c r="I264" s="31">
        <v>31200</v>
      </c>
      <c r="J264" s="60"/>
      <c r="K264" s="31">
        <f>Table2[[#This Row],[Max (H)]]*2080</f>
        <v>80766.399999999994</v>
      </c>
    </row>
    <row r="265" spans="1:11" x14ac:dyDescent="0.3">
      <c r="A265" s="61" t="s">
        <v>518</v>
      </c>
      <c r="B265" s="61" t="s">
        <v>519</v>
      </c>
      <c r="C265" s="61" t="s">
        <v>47</v>
      </c>
      <c r="D265" s="58" t="s">
        <v>108</v>
      </c>
      <c r="E265" s="59" t="s">
        <v>49</v>
      </c>
      <c r="F265" s="31">
        <v>29.36</v>
      </c>
      <c r="G265" s="60">
        <f>MEDIAN(Table2[[#This Row],[Max (H)]],Table2[[#This Row],[Min (H)]])</f>
        <v>37.04</v>
      </c>
      <c r="H265" s="31">
        <v>44.72</v>
      </c>
      <c r="I265" s="31">
        <v>61061.22</v>
      </c>
      <c r="J265" s="60">
        <f>MEDIAN(Table2[[#This Row],[Max (A)]],Table2[[#This Row],[Min (A)]])</f>
        <v>77041.14</v>
      </c>
      <c r="K265" s="31">
        <v>93021.06</v>
      </c>
    </row>
    <row r="266" spans="1:11" x14ac:dyDescent="0.3">
      <c r="A266" s="61" t="s">
        <v>520</v>
      </c>
      <c r="B266" s="61" t="s">
        <v>1709</v>
      </c>
      <c r="C266" s="61" t="s">
        <v>15</v>
      </c>
      <c r="D266" s="58" t="s">
        <v>1714</v>
      </c>
      <c r="E266" s="59" t="s">
        <v>17</v>
      </c>
      <c r="F266" s="32">
        <v>42.4</v>
      </c>
      <c r="G266" s="60">
        <f>MEDIAN(Table2[[#This Row],[Max (H)]],Table2[[#This Row],[Min (H)]])</f>
        <v>54.614999999999995</v>
      </c>
      <c r="H266" s="31">
        <v>66.83</v>
      </c>
      <c r="I266" s="32">
        <v>88200</v>
      </c>
      <c r="J266" s="60">
        <f>MEDIAN(Table2[[#This Row],[Max (A)]],Table2[[#This Row],[Min (A)]])</f>
        <v>113598.845</v>
      </c>
      <c r="K266" s="31">
        <v>138997.69</v>
      </c>
    </row>
    <row r="267" spans="1:11" x14ac:dyDescent="0.3">
      <c r="A267" s="77" t="s">
        <v>1710</v>
      </c>
      <c r="B267" s="61" t="s">
        <v>1711</v>
      </c>
      <c r="C267" s="61" t="s">
        <v>15</v>
      </c>
      <c r="D267" s="58" t="s">
        <v>1714</v>
      </c>
      <c r="E267" s="59" t="s">
        <v>17</v>
      </c>
      <c r="F267" s="32">
        <v>42.4</v>
      </c>
      <c r="G267" s="60">
        <f>MEDIAN(Table2[[#This Row],[Max (H)]],Table2[[#This Row],[Min (H)]])</f>
        <v>54.614999999999995</v>
      </c>
      <c r="H267" s="31">
        <v>66.83</v>
      </c>
      <c r="I267" s="32">
        <v>88200</v>
      </c>
      <c r="J267" s="60">
        <f>MEDIAN(Table2[[#This Row],[Max (A)]],Table2[[#This Row],[Min (A)]])</f>
        <v>113598.845</v>
      </c>
      <c r="K267" s="31">
        <v>138997.69</v>
      </c>
    </row>
    <row r="268" spans="1:11" x14ac:dyDescent="0.3">
      <c r="A268" s="61" t="s">
        <v>521</v>
      </c>
      <c r="B268" s="61" t="s">
        <v>522</v>
      </c>
      <c r="C268" s="61" t="s">
        <v>47</v>
      </c>
      <c r="D268" s="58" t="s">
        <v>129</v>
      </c>
      <c r="E268" s="59" t="s">
        <v>49</v>
      </c>
      <c r="F268" s="32">
        <v>49.83</v>
      </c>
      <c r="G268" s="60">
        <f>MEDIAN(Table2[[#This Row],[Max (H)]],Table2[[#This Row],[Min (H)]])</f>
        <v>63.22</v>
      </c>
      <c r="H268" s="31">
        <v>76.61</v>
      </c>
      <c r="I268" s="32">
        <v>103640</v>
      </c>
      <c r="J268" s="60">
        <f>MEDIAN(Table2[[#This Row],[Max (A)]],Table2[[#This Row],[Min (A)]])</f>
        <v>131493.25</v>
      </c>
      <c r="K268" s="31">
        <v>159346.5</v>
      </c>
    </row>
    <row r="269" spans="1:11" x14ac:dyDescent="0.3">
      <c r="A269" s="77" t="s">
        <v>1852</v>
      </c>
      <c r="B269" s="61" t="s">
        <v>1851</v>
      </c>
      <c r="C269" s="61" t="s">
        <v>47</v>
      </c>
      <c r="D269" s="58" t="s">
        <v>110</v>
      </c>
      <c r="E269" s="59" t="s">
        <v>49</v>
      </c>
      <c r="F269" s="31">
        <v>57.56</v>
      </c>
      <c r="G269" s="60">
        <f>MEDIAN(Table2[[#This Row],[Max (H)]],Table2[[#This Row],[Min (H)]])</f>
        <v>74.504999999999995</v>
      </c>
      <c r="H269" s="31">
        <v>91.45</v>
      </c>
      <c r="I269" s="31">
        <v>119725.49</v>
      </c>
      <c r="J269" s="60">
        <f>MEDIAN(Table2[[#This Row],[Max (A)]],Table2[[#This Row],[Min (A)]])</f>
        <v>154969.68</v>
      </c>
      <c r="K269" s="31">
        <v>190213.87</v>
      </c>
    </row>
    <row r="270" spans="1:11" x14ac:dyDescent="0.3">
      <c r="A270" s="61" t="s">
        <v>523</v>
      </c>
      <c r="B270" s="61" t="s">
        <v>524</v>
      </c>
      <c r="C270" s="61" t="s">
        <v>15</v>
      </c>
      <c r="D270" s="58" t="s">
        <v>26</v>
      </c>
      <c r="E270" s="59" t="s">
        <v>17</v>
      </c>
      <c r="F270" s="32">
        <v>25.65</v>
      </c>
      <c r="G270" s="60">
        <f>MEDIAN(Table2[[#This Row],[Max (H)]],Table2[[#This Row],[Min (H)]])</f>
        <v>32.36</v>
      </c>
      <c r="H270" s="31">
        <v>39.07</v>
      </c>
      <c r="I270" s="32">
        <v>53346.94</v>
      </c>
      <c r="J270" s="60">
        <f>MEDIAN(Table2[[#This Row],[Max (A)]],Table2[[#This Row],[Min (A)]])</f>
        <v>67308</v>
      </c>
      <c r="K270" s="31">
        <v>81269.06</v>
      </c>
    </row>
    <row r="271" spans="1:11" x14ac:dyDescent="0.3">
      <c r="A271" s="61" t="s">
        <v>525</v>
      </c>
      <c r="B271" s="61" t="s">
        <v>526</v>
      </c>
      <c r="C271" s="61" t="s">
        <v>15</v>
      </c>
      <c r="D271" s="58" t="s">
        <v>95</v>
      </c>
      <c r="E271" s="59" t="s">
        <v>17</v>
      </c>
      <c r="F271" s="31">
        <v>20.149999999999999</v>
      </c>
      <c r="G271" s="60">
        <f>MEDIAN(Table2[[#This Row],[Max (H)]],Table2[[#This Row],[Min (H)]])</f>
        <v>24.895</v>
      </c>
      <c r="H271" s="31">
        <v>29.64</v>
      </c>
      <c r="I271" s="31">
        <v>41916.67</v>
      </c>
      <c r="J271" s="60">
        <f>MEDIAN(Table2[[#This Row],[Max (A)]],Table2[[#This Row],[Min (A)]])</f>
        <v>51785.42</v>
      </c>
      <c r="K271" s="31">
        <v>61654.17</v>
      </c>
    </row>
    <row r="272" spans="1:11" x14ac:dyDescent="0.3">
      <c r="A272" s="61" t="s">
        <v>527</v>
      </c>
      <c r="B272" s="61" t="s">
        <v>528</v>
      </c>
      <c r="C272" s="61" t="s">
        <v>15</v>
      </c>
      <c r="D272" s="58" t="s">
        <v>16</v>
      </c>
      <c r="E272" s="59" t="s">
        <v>17</v>
      </c>
      <c r="F272" s="31">
        <v>21.59</v>
      </c>
      <c r="G272" s="60">
        <f>MEDIAN(Table2[[#This Row],[Max (H)]],Table2[[#This Row],[Min (H)]])</f>
        <v>27.234999999999999</v>
      </c>
      <c r="H272" s="31">
        <v>32.880000000000003</v>
      </c>
      <c r="I272" s="31">
        <v>44897.96</v>
      </c>
      <c r="J272" s="60">
        <f>MEDIAN(Table2[[#This Row],[Max (A)]],Table2[[#This Row],[Min (A)]])</f>
        <v>56647.895000000004</v>
      </c>
      <c r="K272" s="31">
        <v>68397.83</v>
      </c>
    </row>
    <row r="273" spans="1:11" x14ac:dyDescent="0.3">
      <c r="A273" s="61" t="s">
        <v>529</v>
      </c>
      <c r="B273" s="61" t="s">
        <v>530</v>
      </c>
      <c r="C273" s="61" t="s">
        <v>47</v>
      </c>
      <c r="D273" s="58" t="s">
        <v>64</v>
      </c>
      <c r="E273" s="59" t="s">
        <v>49</v>
      </c>
      <c r="F273" s="31">
        <v>21.59</v>
      </c>
      <c r="G273" s="60">
        <f>MEDIAN(Table2[[#This Row],[Max (H)]],Table2[[#This Row],[Min (H)]])</f>
        <v>27.234999999999999</v>
      </c>
      <c r="H273" s="31">
        <v>32.880000000000003</v>
      </c>
      <c r="I273" s="31">
        <v>44897.96</v>
      </c>
      <c r="J273" s="60">
        <f>MEDIAN(Table2[[#This Row],[Max (A)]],Table2[[#This Row],[Min (A)]])</f>
        <v>56647.895000000004</v>
      </c>
      <c r="K273" s="31">
        <v>68397.83</v>
      </c>
    </row>
    <row r="274" spans="1:11" x14ac:dyDescent="0.3">
      <c r="A274" s="77" t="s">
        <v>1821</v>
      </c>
      <c r="B274" s="61" t="s">
        <v>1823</v>
      </c>
      <c r="C274" s="61" t="s">
        <v>47</v>
      </c>
      <c r="D274" s="58" t="s">
        <v>126</v>
      </c>
      <c r="E274" s="59" t="s">
        <v>49</v>
      </c>
      <c r="F274" s="32">
        <v>42.63</v>
      </c>
      <c r="G274" s="60">
        <f>MEDIAN(Table2[[#This Row],[Max (H)]],Table2[[#This Row],[Min (H)]])</f>
        <v>54.09</v>
      </c>
      <c r="H274" s="31">
        <v>65.55</v>
      </c>
      <c r="I274" s="32">
        <v>88680</v>
      </c>
      <c r="J274" s="60">
        <f>MEDIAN(Table2[[#This Row],[Max (A)]],Table2[[#This Row],[Min (A)]])</f>
        <v>112512.75</v>
      </c>
      <c r="K274" s="31">
        <v>136345.5</v>
      </c>
    </row>
    <row r="275" spans="1:11" x14ac:dyDescent="0.3">
      <c r="A275" s="61" t="s">
        <v>531</v>
      </c>
      <c r="B275" s="61" t="s">
        <v>532</v>
      </c>
      <c r="C275" s="61" t="s">
        <v>47</v>
      </c>
      <c r="D275" s="58" t="s">
        <v>58</v>
      </c>
      <c r="E275" s="59" t="s">
        <v>49</v>
      </c>
      <c r="F275" s="31">
        <v>25</v>
      </c>
      <c r="G275" s="60">
        <f>MEDIAN(Table2[[#This Row],[Max (H)]],Table2[[#This Row],[Min (H)]])</f>
        <v>31.545000000000002</v>
      </c>
      <c r="H275" s="31">
        <v>38.090000000000003</v>
      </c>
      <c r="I275" s="31">
        <v>52000</v>
      </c>
      <c r="J275" s="60">
        <f>MEDIAN(Table2[[#This Row],[Max (A)]],Table2[[#This Row],[Min (A)]])</f>
        <v>65608.565000000002</v>
      </c>
      <c r="K275" s="31">
        <v>79217.13</v>
      </c>
    </row>
    <row r="276" spans="1:11" x14ac:dyDescent="0.3">
      <c r="A276" s="61" t="s">
        <v>533</v>
      </c>
      <c r="B276" s="61" t="s">
        <v>534</v>
      </c>
      <c r="C276" s="61" t="s">
        <v>47</v>
      </c>
      <c r="D276" s="58" t="s">
        <v>52</v>
      </c>
      <c r="E276" s="59" t="s">
        <v>49</v>
      </c>
      <c r="F276" s="31">
        <v>29.04</v>
      </c>
      <c r="G276" s="60">
        <f>MEDIAN(Table2[[#This Row],[Max (H)]],Table2[[#This Row],[Min (H)]])</f>
        <v>36.64</v>
      </c>
      <c r="H276" s="31">
        <v>44.24</v>
      </c>
      <c r="I276" s="31">
        <v>60408.160000000003</v>
      </c>
      <c r="J276" s="60">
        <f>MEDIAN(Table2[[#This Row],[Max (A)]],Table2[[#This Row],[Min (A)]])</f>
        <v>76217.17</v>
      </c>
      <c r="K276" s="31">
        <v>92026.18</v>
      </c>
    </row>
    <row r="277" spans="1:11" x14ac:dyDescent="0.3">
      <c r="A277" s="61" t="s">
        <v>535</v>
      </c>
      <c r="B277" s="61" t="s">
        <v>536</v>
      </c>
      <c r="C277" s="61" t="s">
        <v>47</v>
      </c>
      <c r="D277" s="58" t="s">
        <v>126</v>
      </c>
      <c r="E277" s="59" t="s">
        <v>49</v>
      </c>
      <c r="F277" s="31">
        <v>42.63</v>
      </c>
      <c r="G277" s="60">
        <f>MEDIAN(Table2[[#This Row],[Max (H)]],Table2[[#This Row],[Min (H)]])</f>
        <v>54.09</v>
      </c>
      <c r="H277" s="31">
        <v>65.55</v>
      </c>
      <c r="I277" s="31">
        <v>88680</v>
      </c>
      <c r="J277" s="60">
        <f>MEDIAN(Table2[[#This Row],[Max (A)]],Table2[[#This Row],[Min (A)]])</f>
        <v>112512.75</v>
      </c>
      <c r="K277" s="31">
        <v>136345.5</v>
      </c>
    </row>
    <row r="278" spans="1:11" x14ac:dyDescent="0.3">
      <c r="A278" s="61" t="s">
        <v>537</v>
      </c>
      <c r="B278" s="61" t="s">
        <v>538</v>
      </c>
      <c r="C278" s="61" t="s">
        <v>15</v>
      </c>
      <c r="D278" s="58" t="s">
        <v>498</v>
      </c>
      <c r="E278" s="59" t="s">
        <v>17</v>
      </c>
      <c r="F278" s="31">
        <v>18</v>
      </c>
      <c r="G278" s="60"/>
      <c r="H278" s="31">
        <v>38.83</v>
      </c>
      <c r="I278" s="31">
        <v>31200</v>
      </c>
      <c r="J278" s="60"/>
      <c r="K278" s="31">
        <f>Table2[[#This Row],[Max (H)]]*2080</f>
        <v>80766.399999999994</v>
      </c>
    </row>
    <row r="279" spans="1:11" x14ac:dyDescent="0.3">
      <c r="A279" s="61" t="s">
        <v>539</v>
      </c>
      <c r="B279" s="61" t="s">
        <v>540</v>
      </c>
      <c r="C279" s="61" t="s">
        <v>15</v>
      </c>
      <c r="D279" s="58" t="s">
        <v>498</v>
      </c>
      <c r="E279" s="59" t="s">
        <v>17</v>
      </c>
      <c r="F279" s="31">
        <v>18</v>
      </c>
      <c r="G279" s="60"/>
      <c r="H279" s="31">
        <v>38.83</v>
      </c>
      <c r="I279" s="31">
        <v>31200</v>
      </c>
      <c r="J279" s="60"/>
      <c r="K279" s="31">
        <f>Table2[[#This Row],[Max (H)]]*2080</f>
        <v>80766.399999999994</v>
      </c>
    </row>
    <row r="280" spans="1:11" x14ac:dyDescent="0.3">
      <c r="A280" s="61" t="s">
        <v>541</v>
      </c>
      <c r="B280" s="61" t="s">
        <v>542</v>
      </c>
      <c r="C280" s="61" t="s">
        <v>104</v>
      </c>
      <c r="D280" s="58" t="s">
        <v>105</v>
      </c>
      <c r="E280" s="59" t="s">
        <v>17</v>
      </c>
      <c r="F280" s="31">
        <v>19.899999999999999</v>
      </c>
      <c r="G280" s="60"/>
      <c r="H280" s="31">
        <v>46.4</v>
      </c>
      <c r="I280" s="31">
        <v>41400</v>
      </c>
      <c r="J280" s="60"/>
      <c r="K280" s="31">
        <f>Table2[[#This Row],[Max (H)]]*2080</f>
        <v>96512</v>
      </c>
    </row>
    <row r="281" spans="1:11" x14ac:dyDescent="0.3">
      <c r="A281" s="61" t="s">
        <v>543</v>
      </c>
      <c r="B281" s="61" t="s">
        <v>544</v>
      </c>
      <c r="C281" s="61" t="s">
        <v>47</v>
      </c>
      <c r="D281" s="58" t="s">
        <v>545</v>
      </c>
      <c r="E281" s="59" t="s">
        <v>49</v>
      </c>
      <c r="F281" s="31">
        <v>71.73</v>
      </c>
      <c r="G281" s="60">
        <f>MEDIAN(Table2[[#This Row],[Max (H)]],Table2[[#This Row],[Min (H)]])</f>
        <v>94.68</v>
      </c>
      <c r="H281" s="31">
        <v>117.63</v>
      </c>
      <c r="I281" s="31">
        <v>149192.31</v>
      </c>
      <c r="J281" s="60">
        <f>MEDIAN(Table2[[#This Row],[Max (A)]],Table2[[#This Row],[Min (A)]])</f>
        <v>196933.845</v>
      </c>
      <c r="K281" s="31">
        <v>244675.38</v>
      </c>
    </row>
    <row r="282" spans="1:11" x14ac:dyDescent="0.3">
      <c r="A282" s="61" t="s">
        <v>546</v>
      </c>
      <c r="B282" s="61" t="s">
        <v>547</v>
      </c>
      <c r="C282" s="61" t="s">
        <v>15</v>
      </c>
      <c r="D282" s="58" t="s">
        <v>337</v>
      </c>
      <c r="E282" s="59" t="s">
        <v>17</v>
      </c>
      <c r="F282" s="31">
        <v>29.36</v>
      </c>
      <c r="G282" s="60">
        <f>MEDIAN(Table2[[#This Row],[Max (H)]],Table2[[#This Row],[Min (H)]])</f>
        <v>37.04</v>
      </c>
      <c r="H282" s="31">
        <v>44.72</v>
      </c>
      <c r="I282" s="31">
        <v>61061.22</v>
      </c>
      <c r="J282" s="60">
        <f>MEDIAN(Table2[[#This Row],[Max (A)]],Table2[[#This Row],[Min (A)]])</f>
        <v>77041.14</v>
      </c>
      <c r="K282" s="31">
        <v>93021.06</v>
      </c>
    </row>
    <row r="283" spans="1:11" x14ac:dyDescent="0.3">
      <c r="A283" s="61" t="s">
        <v>548</v>
      </c>
      <c r="B283" s="61" t="s">
        <v>549</v>
      </c>
      <c r="C283" s="61" t="s">
        <v>47</v>
      </c>
      <c r="D283" s="58" t="s">
        <v>71</v>
      </c>
      <c r="E283" s="59" t="s">
        <v>49</v>
      </c>
      <c r="F283" s="31">
        <v>33.159999999999997</v>
      </c>
      <c r="G283" s="60">
        <f>MEDIAN(Table2[[#This Row],[Max (H)]],Table2[[#This Row],[Min (H)]])</f>
        <v>41.84</v>
      </c>
      <c r="H283" s="31">
        <v>50.52</v>
      </c>
      <c r="I283" s="31">
        <v>68979.59</v>
      </c>
      <c r="J283" s="60">
        <f>MEDIAN(Table2[[#This Row],[Max (A)]],Table2[[#This Row],[Min (A)]])</f>
        <v>87031.764999999999</v>
      </c>
      <c r="K283" s="31">
        <v>105083.94</v>
      </c>
    </row>
    <row r="284" spans="1:11" x14ac:dyDescent="0.3">
      <c r="A284" s="61" t="s">
        <v>550</v>
      </c>
      <c r="B284" s="61" t="s">
        <v>1647</v>
      </c>
      <c r="C284" s="61" t="s">
        <v>47</v>
      </c>
      <c r="D284" s="58" t="s">
        <v>108</v>
      </c>
      <c r="E284" s="59" t="s">
        <v>49</v>
      </c>
      <c r="F284" s="32">
        <v>29.36</v>
      </c>
      <c r="G284" s="60">
        <f>MEDIAN(Table2[[#This Row],[Max (H)]],Table2[[#This Row],[Min (H)]])</f>
        <v>37.04</v>
      </c>
      <c r="H284" s="31">
        <v>44.72</v>
      </c>
      <c r="I284" s="32">
        <v>61061.22</v>
      </c>
      <c r="J284" s="60">
        <f>MEDIAN(Table2[[#This Row],[Max (A)]],Table2[[#This Row],[Min (A)]])</f>
        <v>77041.14</v>
      </c>
      <c r="K284" s="31">
        <v>93021.06</v>
      </c>
    </row>
    <row r="285" spans="1:11" x14ac:dyDescent="0.3">
      <c r="A285" s="77" t="s">
        <v>551</v>
      </c>
      <c r="B285" s="61" t="s">
        <v>552</v>
      </c>
      <c r="C285" s="61" t="s">
        <v>47</v>
      </c>
      <c r="D285" s="58" t="s">
        <v>110</v>
      </c>
      <c r="E285" s="59" t="s">
        <v>49</v>
      </c>
      <c r="F285" s="31">
        <v>57.56</v>
      </c>
      <c r="G285" s="60">
        <f>MEDIAN(Table2[[#This Row],[Max (H)]],Table2[[#This Row],[Min (H)]])</f>
        <v>74.504999999999995</v>
      </c>
      <c r="H285" s="31">
        <v>91.45</v>
      </c>
      <c r="I285" s="31">
        <v>119725.49</v>
      </c>
      <c r="J285" s="60">
        <f>MEDIAN(Table2[[#This Row],[Max (A)]],Table2[[#This Row],[Min (A)]])</f>
        <v>154969.68</v>
      </c>
      <c r="K285" s="31">
        <v>190213.87</v>
      </c>
    </row>
    <row r="286" spans="1:11" x14ac:dyDescent="0.3">
      <c r="A286" s="61" t="s">
        <v>553</v>
      </c>
      <c r="B286" s="61" t="s">
        <v>554</v>
      </c>
      <c r="C286" s="61" t="s">
        <v>104</v>
      </c>
      <c r="D286" s="58" t="s">
        <v>510</v>
      </c>
      <c r="E286" s="59" t="s">
        <v>17</v>
      </c>
      <c r="F286" s="31">
        <v>31.25</v>
      </c>
      <c r="G286" s="60"/>
      <c r="H286" s="31">
        <v>56.95</v>
      </c>
      <c r="I286" s="31">
        <v>65000</v>
      </c>
      <c r="J286" s="60"/>
      <c r="K286" s="31">
        <v>118456</v>
      </c>
    </row>
    <row r="287" spans="1:11" x14ac:dyDescent="0.3">
      <c r="A287" s="61" t="s">
        <v>555</v>
      </c>
      <c r="B287" s="61" t="s">
        <v>556</v>
      </c>
      <c r="C287" s="61" t="s">
        <v>15</v>
      </c>
      <c r="D287" s="58" t="s">
        <v>337</v>
      </c>
      <c r="E287" s="59" t="s">
        <v>17</v>
      </c>
      <c r="F287" s="31">
        <v>29.36</v>
      </c>
      <c r="G287" s="60">
        <f>MEDIAN(Table2[[#This Row],[Max (H)]],Table2[[#This Row],[Min (H)]])</f>
        <v>37.04</v>
      </c>
      <c r="H287" s="31">
        <v>44.72</v>
      </c>
      <c r="I287" s="31">
        <v>61061.22</v>
      </c>
      <c r="J287" s="60">
        <f>MEDIAN(Table2[[#This Row],[Max (A)]],Table2[[#This Row],[Min (A)]])</f>
        <v>77041.14</v>
      </c>
      <c r="K287" s="31">
        <v>93021.06</v>
      </c>
    </row>
    <row r="288" spans="1:11" x14ac:dyDescent="0.3">
      <c r="A288" s="61" t="s">
        <v>557</v>
      </c>
      <c r="B288" s="61" t="s">
        <v>558</v>
      </c>
      <c r="C288" s="61" t="s">
        <v>47</v>
      </c>
      <c r="D288" s="58" t="s">
        <v>545</v>
      </c>
      <c r="E288" s="59" t="s">
        <v>49</v>
      </c>
      <c r="F288" s="31">
        <v>71.73</v>
      </c>
      <c r="G288" s="60">
        <f>MEDIAN(Table2[[#This Row],[Max (H)]],Table2[[#This Row],[Min (H)]])</f>
        <v>94.68</v>
      </c>
      <c r="H288" s="31">
        <v>117.63</v>
      </c>
      <c r="I288" s="31">
        <v>149192.31</v>
      </c>
      <c r="J288" s="60">
        <f>MEDIAN(Table2[[#This Row],[Max (A)]],Table2[[#This Row],[Min (A)]])</f>
        <v>196933.845</v>
      </c>
      <c r="K288" s="31">
        <v>244675.38</v>
      </c>
    </row>
    <row r="289" spans="1:11" x14ac:dyDescent="0.3">
      <c r="A289" s="61" t="s">
        <v>559</v>
      </c>
      <c r="B289" s="61" t="s">
        <v>560</v>
      </c>
      <c r="C289" s="61" t="s">
        <v>15</v>
      </c>
      <c r="D289" s="58" t="s">
        <v>95</v>
      </c>
      <c r="E289" s="59" t="s">
        <v>17</v>
      </c>
      <c r="F289" s="31">
        <v>20.149999999999999</v>
      </c>
      <c r="G289" s="60">
        <f>MEDIAN(Table2[[#This Row],[Max (H)]],Table2[[#This Row],[Min (H)]])</f>
        <v>24.895</v>
      </c>
      <c r="H289" s="31">
        <v>29.64</v>
      </c>
      <c r="I289" s="31">
        <v>41916.67</v>
      </c>
      <c r="J289" s="60">
        <f>MEDIAN(Table2[[#This Row],[Max (A)]],Table2[[#This Row],[Min (A)]])</f>
        <v>51785.42</v>
      </c>
      <c r="K289" s="31">
        <v>61654.17</v>
      </c>
    </row>
    <row r="290" spans="1:11" x14ac:dyDescent="0.3">
      <c r="A290" s="61" t="s">
        <v>561</v>
      </c>
      <c r="B290" s="61" t="s">
        <v>562</v>
      </c>
      <c r="C290" s="61" t="s">
        <v>47</v>
      </c>
      <c r="D290" s="58" t="s">
        <v>316</v>
      </c>
      <c r="E290" s="59" t="s">
        <v>49</v>
      </c>
      <c r="F290" s="32">
        <v>25.65</v>
      </c>
      <c r="G290" s="60">
        <f>MEDIAN(Table2[[#This Row],[Max (H)]],Table2[[#This Row],[Min (H)]])</f>
        <v>32.36</v>
      </c>
      <c r="H290" s="31">
        <v>39.07</v>
      </c>
      <c r="I290" s="32">
        <v>53346.94</v>
      </c>
      <c r="J290" s="60">
        <f>MEDIAN(Table2[[#This Row],[Max (A)]],Table2[[#This Row],[Min (A)]])</f>
        <v>67308</v>
      </c>
      <c r="K290" s="31">
        <v>81269.06</v>
      </c>
    </row>
    <row r="291" spans="1:11" x14ac:dyDescent="0.3">
      <c r="A291" s="61" t="s">
        <v>563</v>
      </c>
      <c r="B291" s="61" t="s">
        <v>564</v>
      </c>
      <c r="C291" s="61" t="s">
        <v>47</v>
      </c>
      <c r="D291" s="58" t="s">
        <v>108</v>
      </c>
      <c r="E291" s="59" t="s">
        <v>49</v>
      </c>
      <c r="F291" s="32">
        <v>29.36</v>
      </c>
      <c r="G291" s="60">
        <f>MEDIAN(Table2[[#This Row],[Max (H)]],Table2[[#This Row],[Min (H)]])</f>
        <v>37.04</v>
      </c>
      <c r="H291" s="31">
        <v>44.72</v>
      </c>
      <c r="I291" s="32">
        <v>61061.22</v>
      </c>
      <c r="J291" s="60">
        <f>MEDIAN(Table2[[#This Row],[Max (A)]],Table2[[#This Row],[Min (A)]])</f>
        <v>77041.14</v>
      </c>
      <c r="K291" s="31">
        <v>93021.06</v>
      </c>
    </row>
    <row r="292" spans="1:11" x14ac:dyDescent="0.3">
      <c r="A292" s="61" t="s">
        <v>565</v>
      </c>
      <c r="B292" s="61" t="s">
        <v>566</v>
      </c>
      <c r="C292" s="61" t="s">
        <v>47</v>
      </c>
      <c r="D292" s="58" t="s">
        <v>71</v>
      </c>
      <c r="E292" s="59" t="s">
        <v>49</v>
      </c>
      <c r="F292" s="31">
        <v>33.159999999999997</v>
      </c>
      <c r="G292" s="60">
        <f>MEDIAN(Table2[[#This Row],[Max (H)]],Table2[[#This Row],[Min (H)]])</f>
        <v>41.84</v>
      </c>
      <c r="H292" s="31">
        <v>50.52</v>
      </c>
      <c r="I292" s="31">
        <v>68979.59</v>
      </c>
      <c r="J292" s="60">
        <f>MEDIAN(Table2[[#This Row],[Max (A)]],Table2[[#This Row],[Min (A)]])</f>
        <v>87031.764999999999</v>
      </c>
      <c r="K292" s="31">
        <v>105083.94</v>
      </c>
    </row>
    <row r="293" spans="1:11" x14ac:dyDescent="0.3">
      <c r="A293" s="61" t="s">
        <v>567</v>
      </c>
      <c r="B293" s="61" t="s">
        <v>568</v>
      </c>
      <c r="C293" s="61" t="s">
        <v>47</v>
      </c>
      <c r="D293" s="58" t="s">
        <v>48</v>
      </c>
      <c r="E293" s="59" t="s">
        <v>49</v>
      </c>
      <c r="F293" s="32">
        <v>36.729999999999997</v>
      </c>
      <c r="G293" s="60">
        <f>MEDIAN(Table2[[#This Row],[Max (H)]],Table2[[#This Row],[Min (H)]])</f>
        <v>47.31</v>
      </c>
      <c r="H293" s="31">
        <v>57.89</v>
      </c>
      <c r="I293" s="32">
        <v>76400</v>
      </c>
      <c r="J293" s="60">
        <f>MEDIAN(Table2[[#This Row],[Max (A)]],Table2[[#This Row],[Min (A)]])</f>
        <v>98400.815000000002</v>
      </c>
      <c r="K293" s="31">
        <v>120401.63</v>
      </c>
    </row>
    <row r="294" spans="1:11" x14ac:dyDescent="0.3">
      <c r="A294" s="61" t="s">
        <v>569</v>
      </c>
      <c r="B294" s="61" t="s">
        <v>570</v>
      </c>
      <c r="C294" s="61" t="s">
        <v>47</v>
      </c>
      <c r="D294" s="58" t="s">
        <v>48</v>
      </c>
      <c r="E294" s="59" t="s">
        <v>49</v>
      </c>
      <c r="F294" s="31">
        <v>36.729999999999997</v>
      </c>
      <c r="G294" s="60">
        <f>MEDIAN(Table2[[#This Row],[Max (H)]],Table2[[#This Row],[Min (H)]])</f>
        <v>47.31</v>
      </c>
      <c r="H294" s="31">
        <v>57.89</v>
      </c>
      <c r="I294" s="31">
        <v>76400</v>
      </c>
      <c r="J294" s="60">
        <f>MEDIAN(Table2[[#This Row],[Max (A)]],Table2[[#This Row],[Min (A)]])</f>
        <v>98400.815000000002</v>
      </c>
      <c r="K294" s="31">
        <v>120401.63</v>
      </c>
    </row>
    <row r="295" spans="1:11" x14ac:dyDescent="0.3">
      <c r="A295" s="61" t="s">
        <v>571</v>
      </c>
      <c r="B295" s="61" t="s">
        <v>572</v>
      </c>
      <c r="C295" s="61" t="s">
        <v>47</v>
      </c>
      <c r="D295" s="58" t="s">
        <v>108</v>
      </c>
      <c r="E295" s="59" t="s">
        <v>49</v>
      </c>
      <c r="F295" s="32">
        <v>29.36</v>
      </c>
      <c r="G295" s="60">
        <f>MEDIAN(Table2[[#This Row],[Max (H)]],Table2[[#This Row],[Min (H)]])</f>
        <v>37.04</v>
      </c>
      <c r="H295" s="31">
        <v>44.72</v>
      </c>
      <c r="I295" s="32">
        <v>61061.22</v>
      </c>
      <c r="J295" s="60">
        <f>MEDIAN(Table2[[#This Row],[Max (A)]],Table2[[#This Row],[Min (A)]])</f>
        <v>77041.14</v>
      </c>
      <c r="K295" s="31">
        <v>93021.06</v>
      </c>
    </row>
    <row r="296" spans="1:11" x14ac:dyDescent="0.3">
      <c r="A296" s="61" t="s">
        <v>573</v>
      </c>
      <c r="B296" s="61" t="s">
        <v>574</v>
      </c>
      <c r="C296" s="61" t="s">
        <v>47</v>
      </c>
      <c r="D296" s="58" t="s">
        <v>71</v>
      </c>
      <c r="E296" s="59" t="s">
        <v>49</v>
      </c>
      <c r="F296" s="31">
        <v>33.159999999999997</v>
      </c>
      <c r="G296" s="60">
        <f>MEDIAN(Table2[[#This Row],[Max (H)]],Table2[[#This Row],[Min (H)]])</f>
        <v>41.84</v>
      </c>
      <c r="H296" s="31">
        <v>50.52</v>
      </c>
      <c r="I296" s="31">
        <v>68979.59</v>
      </c>
      <c r="J296" s="60">
        <f>MEDIAN(Table2[[#This Row],[Max (A)]],Table2[[#This Row],[Min (A)]])</f>
        <v>87031.764999999999</v>
      </c>
      <c r="K296" s="31">
        <v>105083.94</v>
      </c>
    </row>
    <row r="297" spans="1:11" x14ac:dyDescent="0.3">
      <c r="A297" s="61" t="s">
        <v>575</v>
      </c>
      <c r="B297" s="61" t="s">
        <v>576</v>
      </c>
      <c r="C297" s="61" t="s">
        <v>47</v>
      </c>
      <c r="D297" s="58" t="s">
        <v>167</v>
      </c>
      <c r="E297" s="59" t="s">
        <v>49</v>
      </c>
      <c r="F297" s="31">
        <v>42.4</v>
      </c>
      <c r="G297" s="60">
        <f>MEDIAN(Table2[[#This Row],[Max (H)]],Table2[[#This Row],[Min (H)]])</f>
        <v>54.614999999999995</v>
      </c>
      <c r="H297" s="31">
        <v>66.83</v>
      </c>
      <c r="I297" s="31">
        <v>88200</v>
      </c>
      <c r="J297" s="60">
        <f>MEDIAN(Table2[[#This Row],[Max (A)]],Table2[[#This Row],[Min (A)]])</f>
        <v>113598.845</v>
      </c>
      <c r="K297" s="31">
        <v>138997.69</v>
      </c>
    </row>
    <row r="298" spans="1:11" x14ac:dyDescent="0.3">
      <c r="A298" s="61" t="s">
        <v>577</v>
      </c>
      <c r="B298" s="61" t="s">
        <v>578</v>
      </c>
      <c r="C298" s="61" t="s">
        <v>47</v>
      </c>
      <c r="D298" s="58" t="s">
        <v>48</v>
      </c>
      <c r="E298" s="59" t="s">
        <v>49</v>
      </c>
      <c r="F298" s="31">
        <v>36.729999999999997</v>
      </c>
      <c r="G298" s="60">
        <f>MEDIAN(Table2[[#This Row],[Max (H)]],Table2[[#This Row],[Min (H)]])</f>
        <v>47.31</v>
      </c>
      <c r="H298" s="31">
        <v>57.89</v>
      </c>
      <c r="I298" s="31">
        <v>76400</v>
      </c>
      <c r="J298" s="60">
        <f>MEDIAN(Table2[[#This Row],[Max (A)]],Table2[[#This Row],[Min (A)]])</f>
        <v>98400.815000000002</v>
      </c>
      <c r="K298" s="31">
        <v>120401.63</v>
      </c>
    </row>
    <row r="299" spans="1:11" x14ac:dyDescent="0.3">
      <c r="A299" s="61" t="s">
        <v>579</v>
      </c>
      <c r="B299" s="61" t="s">
        <v>580</v>
      </c>
      <c r="C299" s="61" t="s">
        <v>47</v>
      </c>
      <c r="D299" s="58" t="s">
        <v>48</v>
      </c>
      <c r="E299" s="59" t="s">
        <v>49</v>
      </c>
      <c r="F299" s="31">
        <v>36.729999999999997</v>
      </c>
      <c r="G299" s="60">
        <f>MEDIAN(Table2[[#This Row],[Max (H)]],Table2[[#This Row],[Min (H)]])</f>
        <v>47.31</v>
      </c>
      <c r="H299" s="31">
        <v>57.89</v>
      </c>
      <c r="I299" s="31">
        <v>76400</v>
      </c>
      <c r="J299" s="60">
        <f>MEDIAN(Table2[[#This Row],[Max (A)]],Table2[[#This Row],[Min (A)]])</f>
        <v>98400.815000000002</v>
      </c>
      <c r="K299" s="31">
        <v>120401.63</v>
      </c>
    </row>
    <row r="300" spans="1:11" x14ac:dyDescent="0.3">
      <c r="A300" s="61" t="s">
        <v>581</v>
      </c>
      <c r="B300" s="61" t="s">
        <v>582</v>
      </c>
      <c r="C300" s="61" t="s">
        <v>47</v>
      </c>
      <c r="D300" s="58" t="s">
        <v>108</v>
      </c>
      <c r="E300" s="59" t="s">
        <v>49</v>
      </c>
      <c r="F300" s="32">
        <v>29.36</v>
      </c>
      <c r="G300" s="60">
        <f>MEDIAN(Table2[[#This Row],[Max (H)]],Table2[[#This Row],[Min (H)]])</f>
        <v>37.04</v>
      </c>
      <c r="H300" s="31">
        <v>44.72</v>
      </c>
      <c r="I300" s="32">
        <v>61061.22</v>
      </c>
      <c r="J300" s="60">
        <f>MEDIAN(Table2[[#This Row],[Max (A)]],Table2[[#This Row],[Min (A)]])</f>
        <v>77041.14</v>
      </c>
      <c r="K300" s="31">
        <v>93021.06</v>
      </c>
    </row>
    <row r="301" spans="1:11" x14ac:dyDescent="0.3">
      <c r="A301" s="77" t="s">
        <v>1734</v>
      </c>
      <c r="B301" s="61" t="s">
        <v>1800</v>
      </c>
      <c r="C301" s="61" t="s">
        <v>47</v>
      </c>
      <c r="D301" s="58" t="s">
        <v>110</v>
      </c>
      <c r="E301" s="59" t="s">
        <v>49</v>
      </c>
      <c r="F301" s="31">
        <v>57.56</v>
      </c>
      <c r="G301" s="60">
        <f>MEDIAN(Table2[[#This Row],[Max (H)]],Table2[[#This Row],[Min (H)]])</f>
        <v>74.504999999999995</v>
      </c>
      <c r="H301" s="31">
        <v>91.45</v>
      </c>
      <c r="I301" s="31">
        <v>119725.49</v>
      </c>
      <c r="J301" s="60">
        <f>MEDIAN(Table2[[#This Row],[Max (A)]],Table2[[#This Row],[Min (A)]])</f>
        <v>154969.68</v>
      </c>
      <c r="K301" s="31">
        <v>190213.87</v>
      </c>
    </row>
    <row r="302" spans="1:11" x14ac:dyDescent="0.3">
      <c r="A302" s="61" t="s">
        <v>583</v>
      </c>
      <c r="B302" s="61" t="s">
        <v>584</v>
      </c>
      <c r="C302" s="61" t="s">
        <v>47</v>
      </c>
      <c r="D302" s="58" t="s">
        <v>108</v>
      </c>
      <c r="E302" s="59" t="s">
        <v>49</v>
      </c>
      <c r="F302" s="32">
        <v>29.36</v>
      </c>
      <c r="G302" s="60">
        <f>MEDIAN(Table2[[#This Row],[Max (H)]],Table2[[#This Row],[Min (H)]])</f>
        <v>37.04</v>
      </c>
      <c r="H302" s="31">
        <v>44.72</v>
      </c>
      <c r="I302" s="32">
        <v>61061.22</v>
      </c>
      <c r="J302" s="60">
        <f>MEDIAN(Table2[[#This Row],[Max (A)]],Table2[[#This Row],[Min (A)]])</f>
        <v>77041.14</v>
      </c>
      <c r="K302" s="31">
        <v>93021.06</v>
      </c>
    </row>
    <row r="303" spans="1:11" x14ac:dyDescent="0.3">
      <c r="A303" s="61" t="s">
        <v>585</v>
      </c>
      <c r="B303" s="61" t="s">
        <v>586</v>
      </c>
      <c r="C303" s="61" t="s">
        <v>15</v>
      </c>
      <c r="D303" s="58" t="s">
        <v>16</v>
      </c>
      <c r="E303" s="59" t="s">
        <v>17</v>
      </c>
      <c r="F303" s="31">
        <v>21.59</v>
      </c>
      <c r="G303" s="60">
        <f>MEDIAN(Table2[[#This Row],[Max (H)]],Table2[[#This Row],[Min (H)]])</f>
        <v>27.234999999999999</v>
      </c>
      <c r="H303" s="31">
        <v>32.880000000000003</v>
      </c>
      <c r="I303" s="31">
        <v>44897.96</v>
      </c>
      <c r="J303" s="60">
        <f>MEDIAN(Table2[[#This Row],[Max (A)]],Table2[[#This Row],[Min (A)]])</f>
        <v>56647.895000000004</v>
      </c>
      <c r="K303" s="31">
        <v>68397.83</v>
      </c>
    </row>
    <row r="304" spans="1:11" x14ac:dyDescent="0.3">
      <c r="A304" s="61" t="s">
        <v>589</v>
      </c>
      <c r="B304" s="61" t="s">
        <v>1825</v>
      </c>
      <c r="C304" s="61" t="s">
        <v>47</v>
      </c>
      <c r="D304" s="58" t="s">
        <v>52</v>
      </c>
      <c r="E304" s="59" t="s">
        <v>49</v>
      </c>
      <c r="F304" s="31">
        <v>29.04</v>
      </c>
      <c r="G304" s="60">
        <f>MEDIAN(Table2[[#This Row],[Max (H)]],Table2[[#This Row],[Min (H)]])</f>
        <v>36.64</v>
      </c>
      <c r="H304" s="31">
        <v>44.24</v>
      </c>
      <c r="I304" s="31">
        <v>60408.160000000003</v>
      </c>
      <c r="J304" s="60">
        <f>MEDIAN(Table2[[#This Row],[Max (A)]],Table2[[#This Row],[Min (A)]])</f>
        <v>76217.17</v>
      </c>
      <c r="K304" s="31">
        <v>92026.18</v>
      </c>
    </row>
    <row r="305" spans="1:11" x14ac:dyDescent="0.3">
      <c r="A305" s="61" t="s">
        <v>587</v>
      </c>
      <c r="B305" s="61" t="s">
        <v>588</v>
      </c>
      <c r="C305" s="61" t="s">
        <v>47</v>
      </c>
      <c r="D305" s="58" t="s">
        <v>74</v>
      </c>
      <c r="E305" s="59" t="s">
        <v>49</v>
      </c>
      <c r="F305" s="31">
        <v>36.81</v>
      </c>
      <c r="G305" s="60">
        <f>MEDIAN(Table2[[#This Row],[Max (H)]],Table2[[#This Row],[Min (H)]])</f>
        <v>47.41</v>
      </c>
      <c r="H305" s="31">
        <v>58.01</v>
      </c>
      <c r="I305" s="31">
        <v>76560</v>
      </c>
      <c r="J305" s="60">
        <f>MEDIAN(Table2[[#This Row],[Max (A)]],Table2[[#This Row],[Min (A)]])</f>
        <v>98606.89</v>
      </c>
      <c r="K305" s="31">
        <v>120653.78</v>
      </c>
    </row>
    <row r="306" spans="1:11" x14ac:dyDescent="0.3">
      <c r="A306" s="77" t="s">
        <v>590</v>
      </c>
      <c r="B306" s="61" t="s">
        <v>591</v>
      </c>
      <c r="C306" s="61" t="s">
        <v>15</v>
      </c>
      <c r="D306" s="58" t="s">
        <v>36</v>
      </c>
      <c r="E306" s="59" t="s">
        <v>17</v>
      </c>
      <c r="F306" s="32">
        <v>16.43</v>
      </c>
      <c r="G306" s="60">
        <f>MEDIAN(Table2[[#This Row],[Max (H)]],Table2[[#This Row],[Min (H)]])</f>
        <v>20.295502163461538</v>
      </c>
      <c r="H306" s="31">
        <v>24.161004326923077</v>
      </c>
      <c r="I306" s="32">
        <v>34166.67</v>
      </c>
      <c r="J306" s="60">
        <f>MEDIAN(Table2[[#This Row],[Max (A)]],Table2[[#This Row],[Min (A)]])</f>
        <v>42210.78</v>
      </c>
      <c r="K306" s="31">
        <v>50254.89</v>
      </c>
    </row>
    <row r="307" spans="1:11" x14ac:dyDescent="0.3">
      <c r="A307" s="61" t="s">
        <v>592</v>
      </c>
      <c r="B307" s="61" t="s">
        <v>593</v>
      </c>
      <c r="C307" s="61" t="s">
        <v>47</v>
      </c>
      <c r="D307" s="58" t="s">
        <v>52</v>
      </c>
      <c r="E307" s="59" t="s">
        <v>49</v>
      </c>
      <c r="F307" s="31">
        <v>29.04</v>
      </c>
      <c r="G307" s="60">
        <f>MEDIAN(Table2[[#This Row],[Max (H)]],Table2[[#This Row],[Min (H)]])</f>
        <v>36.64</v>
      </c>
      <c r="H307" s="31">
        <v>44.24</v>
      </c>
      <c r="I307" s="31">
        <v>60408.160000000003</v>
      </c>
      <c r="J307" s="60">
        <f>MEDIAN(Table2[[#This Row],[Max (A)]],Table2[[#This Row],[Min (A)]])</f>
        <v>76217.17</v>
      </c>
      <c r="K307" s="31">
        <v>92026.18</v>
      </c>
    </row>
    <row r="308" spans="1:11" x14ac:dyDescent="0.3">
      <c r="A308" s="61" t="s">
        <v>495</v>
      </c>
      <c r="B308" s="61" t="s">
        <v>1824</v>
      </c>
      <c r="C308" s="61" t="s">
        <v>47</v>
      </c>
      <c r="D308" s="58" t="s">
        <v>74</v>
      </c>
      <c r="E308" s="59" t="s">
        <v>49</v>
      </c>
      <c r="F308" s="31">
        <v>36.81</v>
      </c>
      <c r="G308" s="60">
        <f>MEDIAN(Table2[[#This Row],[Max (H)]],Table2[[#This Row],[Min (H)]])</f>
        <v>47.41</v>
      </c>
      <c r="H308" s="31">
        <v>58.01</v>
      </c>
      <c r="I308" s="31">
        <v>76560</v>
      </c>
      <c r="J308" s="60">
        <f>MEDIAN(Table2[[#This Row],[Max (A)]],Table2[[#This Row],[Min (A)]])</f>
        <v>98606.89</v>
      </c>
      <c r="K308" s="31">
        <v>120653.78</v>
      </c>
    </row>
    <row r="309" spans="1:11" x14ac:dyDescent="0.3">
      <c r="A309" s="61" t="s">
        <v>594</v>
      </c>
      <c r="B309" s="61" t="s">
        <v>595</v>
      </c>
      <c r="C309" s="61" t="s">
        <v>47</v>
      </c>
      <c r="D309" s="58" t="s">
        <v>354</v>
      </c>
      <c r="E309" s="59" t="s">
        <v>17</v>
      </c>
      <c r="F309" s="31">
        <v>17.89</v>
      </c>
      <c r="G309" s="60">
        <f>MEDIAN(Table2[[#This Row],[Max (H)]],Table2[[#This Row],[Min (H)]])</f>
        <v>22.1</v>
      </c>
      <c r="H309" s="31">
        <v>26.31</v>
      </c>
      <c r="I309" s="31">
        <v>37208.33</v>
      </c>
      <c r="J309" s="60">
        <f>MEDIAN(Table2[[#This Row],[Max (A)]],Table2[[#This Row],[Min (A)]])</f>
        <v>45968.57</v>
      </c>
      <c r="K309" s="31">
        <v>54728.81</v>
      </c>
    </row>
    <row r="310" spans="1:11" x14ac:dyDescent="0.3">
      <c r="A310" s="61" t="s">
        <v>596</v>
      </c>
      <c r="B310" s="61" t="s">
        <v>597</v>
      </c>
      <c r="C310" s="61" t="s">
        <v>15</v>
      </c>
      <c r="D310" s="58" t="s">
        <v>159</v>
      </c>
      <c r="E310" s="59" t="s">
        <v>17</v>
      </c>
      <c r="F310" s="32">
        <v>25</v>
      </c>
      <c r="G310" s="60">
        <f>MEDIAN(Table2[[#This Row],[Max (H)]],Table2[[#This Row],[Min (H)]])</f>
        <v>31.545000000000002</v>
      </c>
      <c r="H310" s="31">
        <v>38.090000000000003</v>
      </c>
      <c r="I310" s="32">
        <v>52000</v>
      </c>
      <c r="J310" s="60">
        <f>MEDIAN(Table2[[#This Row],[Max (A)]],Table2[[#This Row],[Min (A)]])</f>
        <v>65608.565000000002</v>
      </c>
      <c r="K310" s="31">
        <v>79217.13</v>
      </c>
    </row>
    <row r="311" spans="1:11" x14ac:dyDescent="0.3">
      <c r="A311" s="61" t="s">
        <v>598</v>
      </c>
      <c r="B311" s="61" t="s">
        <v>599</v>
      </c>
      <c r="C311" s="61" t="s">
        <v>15</v>
      </c>
      <c r="D311" s="58" t="s">
        <v>159</v>
      </c>
      <c r="E311" s="59" t="s">
        <v>17</v>
      </c>
      <c r="F311" s="32">
        <v>25</v>
      </c>
      <c r="G311" s="60">
        <f>MEDIAN(Table2[[#This Row],[Max (H)]],Table2[[#This Row],[Min (H)]])</f>
        <v>31.545000000000002</v>
      </c>
      <c r="H311" s="31">
        <v>38.090000000000003</v>
      </c>
      <c r="I311" s="32">
        <v>52000</v>
      </c>
      <c r="J311" s="60">
        <f>MEDIAN(Table2[[#This Row],[Max (A)]],Table2[[#This Row],[Min (A)]])</f>
        <v>65608.565000000002</v>
      </c>
      <c r="K311" s="31">
        <v>79217.13</v>
      </c>
    </row>
    <row r="312" spans="1:11" x14ac:dyDescent="0.3">
      <c r="A312" s="61" t="s">
        <v>600</v>
      </c>
      <c r="B312" s="61" t="s">
        <v>601</v>
      </c>
      <c r="C312" s="61" t="s">
        <v>47</v>
      </c>
      <c r="D312" s="58" t="s">
        <v>602</v>
      </c>
      <c r="E312" s="59" t="s">
        <v>49</v>
      </c>
      <c r="F312" s="32">
        <v>72.39</v>
      </c>
      <c r="G312" s="60">
        <f>MEDIAN(Table2[[#This Row],[Max (H)]],Table2[[#This Row],[Min (H)]])</f>
        <v>95.56</v>
      </c>
      <c r="H312" s="31">
        <v>118.73</v>
      </c>
      <c r="I312" s="32">
        <v>150576.92000000001</v>
      </c>
      <c r="J312" s="60">
        <f>MEDIAN(Table2[[#This Row],[Max (A)]],Table2[[#This Row],[Min (A)]])</f>
        <v>198761.54</v>
      </c>
      <c r="K312" s="31">
        <v>246946.16</v>
      </c>
    </row>
    <row r="313" spans="1:11" x14ac:dyDescent="0.3">
      <c r="A313" s="61" t="s">
        <v>603</v>
      </c>
      <c r="B313" s="61" t="s">
        <v>604</v>
      </c>
      <c r="C313" s="61" t="s">
        <v>47</v>
      </c>
      <c r="D313" s="58" t="s">
        <v>52</v>
      </c>
      <c r="E313" s="59" t="s">
        <v>49</v>
      </c>
      <c r="F313" s="31">
        <v>29.04</v>
      </c>
      <c r="G313" s="60">
        <f>MEDIAN(Table2[[#This Row],[Max (H)]],Table2[[#This Row],[Min (H)]])</f>
        <v>36.64</v>
      </c>
      <c r="H313" s="31">
        <v>44.24</v>
      </c>
      <c r="I313" s="31">
        <v>60408.160000000003</v>
      </c>
      <c r="J313" s="60">
        <f>MEDIAN(Table2[[#This Row],[Max (A)]],Table2[[#This Row],[Min (A)]])</f>
        <v>76217.17</v>
      </c>
      <c r="K313" s="31">
        <v>92026.18</v>
      </c>
    </row>
    <row r="314" spans="1:11" x14ac:dyDescent="0.3">
      <c r="A314" s="61" t="s">
        <v>605</v>
      </c>
      <c r="B314" s="61" t="s">
        <v>606</v>
      </c>
      <c r="C314" s="61" t="s">
        <v>104</v>
      </c>
      <c r="D314" s="58" t="s">
        <v>41</v>
      </c>
      <c r="E314" s="59" t="s">
        <v>17</v>
      </c>
      <c r="F314" s="31">
        <v>19.13</v>
      </c>
      <c r="G314" s="60">
        <f>MEDIAN(Table2[[#This Row],[Max (H)]],Table2[[#This Row],[Min (H)]])</f>
        <v>23.634999999999998</v>
      </c>
      <c r="H314" s="31">
        <v>28.14</v>
      </c>
      <c r="I314" s="31">
        <v>39791.67</v>
      </c>
      <c r="J314" s="60">
        <f>MEDIAN(Table2[[#This Row],[Max (A)]],Table2[[#This Row],[Min (A)]])</f>
        <v>49160.119999999995</v>
      </c>
      <c r="K314" s="31">
        <v>58528.57</v>
      </c>
    </row>
    <row r="315" spans="1:11" x14ac:dyDescent="0.3">
      <c r="A315" s="61" t="s">
        <v>607</v>
      </c>
      <c r="B315" s="61" t="s">
        <v>608</v>
      </c>
      <c r="C315" s="61" t="s">
        <v>104</v>
      </c>
      <c r="D315" s="58" t="s">
        <v>36</v>
      </c>
      <c r="E315" s="59" t="s">
        <v>17</v>
      </c>
      <c r="F315" s="31">
        <v>16.43</v>
      </c>
      <c r="G315" s="60">
        <f>MEDIAN(Table2[[#This Row],[Max (H)]],Table2[[#This Row],[Min (H)]])</f>
        <v>20.295502163461538</v>
      </c>
      <c r="H315" s="31">
        <v>24.161004326923077</v>
      </c>
      <c r="I315" s="31">
        <v>34166.67</v>
      </c>
      <c r="J315" s="60">
        <f>MEDIAN(Table2[[#This Row],[Max (A)]],Table2[[#This Row],[Min (A)]])</f>
        <v>42210.78</v>
      </c>
      <c r="K315" s="31">
        <v>50254.89</v>
      </c>
    </row>
    <row r="316" spans="1:11" x14ac:dyDescent="0.3">
      <c r="A316" s="61" t="s">
        <v>609</v>
      </c>
      <c r="B316" s="61" t="s">
        <v>610</v>
      </c>
      <c r="C316" s="61" t="s">
        <v>104</v>
      </c>
      <c r="D316" s="58" t="s">
        <v>337</v>
      </c>
      <c r="E316" s="59" t="s">
        <v>17</v>
      </c>
      <c r="F316" s="31">
        <v>29.36</v>
      </c>
      <c r="G316" s="60">
        <f>MEDIAN(Table2[[#This Row],[Max (H)]],Table2[[#This Row],[Min (H)]])</f>
        <v>37.04</v>
      </c>
      <c r="H316" s="31">
        <v>44.72</v>
      </c>
      <c r="I316" s="31">
        <v>61061.22</v>
      </c>
      <c r="J316" s="60">
        <f>MEDIAN(Table2[[#This Row],[Max (A)]],Table2[[#This Row],[Min (A)]])</f>
        <v>77041.14</v>
      </c>
      <c r="K316" s="31">
        <v>93021.06</v>
      </c>
    </row>
    <row r="317" spans="1:11" x14ac:dyDescent="0.3">
      <c r="A317" s="61" t="s">
        <v>611</v>
      </c>
      <c r="B317" s="61" t="s">
        <v>612</v>
      </c>
      <c r="C317" s="61" t="s">
        <v>104</v>
      </c>
      <c r="D317" s="58" t="s">
        <v>159</v>
      </c>
      <c r="E317" s="59" t="s">
        <v>17</v>
      </c>
      <c r="F317" s="32">
        <v>25</v>
      </c>
      <c r="G317" s="60">
        <f>MEDIAN(Table2[[#This Row],[Max (H)]],Table2[[#This Row],[Min (H)]])</f>
        <v>31.545000000000002</v>
      </c>
      <c r="H317" s="31">
        <v>38.090000000000003</v>
      </c>
      <c r="I317" s="32">
        <v>52000</v>
      </c>
      <c r="J317" s="60">
        <f>MEDIAN(Table2[[#This Row],[Max (A)]],Table2[[#This Row],[Min (A)]])</f>
        <v>65608.565000000002</v>
      </c>
      <c r="K317" s="31">
        <v>79217.13</v>
      </c>
    </row>
    <row r="318" spans="1:11" x14ac:dyDescent="0.3">
      <c r="A318" s="61" t="s">
        <v>613</v>
      </c>
      <c r="B318" s="61" t="s">
        <v>614</v>
      </c>
      <c r="C318" s="61" t="s">
        <v>47</v>
      </c>
      <c r="D318" s="58" t="s">
        <v>74</v>
      </c>
      <c r="E318" s="59" t="s">
        <v>49</v>
      </c>
      <c r="F318" s="32">
        <v>36.81</v>
      </c>
      <c r="G318" s="60">
        <f>MEDIAN(Table2[[#This Row],[Max (H)]],Table2[[#This Row],[Min (H)]])</f>
        <v>47.41</v>
      </c>
      <c r="H318" s="31">
        <v>58.01</v>
      </c>
      <c r="I318" s="32">
        <v>76560</v>
      </c>
      <c r="J318" s="60">
        <f>MEDIAN(Table2[[#This Row],[Max (A)]],Table2[[#This Row],[Min (A)]])</f>
        <v>98606.89</v>
      </c>
      <c r="K318" s="31">
        <v>120653.78</v>
      </c>
    </row>
    <row r="319" spans="1:11" x14ac:dyDescent="0.3">
      <c r="A319" s="61" t="s">
        <v>615</v>
      </c>
      <c r="B319" s="61" t="s">
        <v>616</v>
      </c>
      <c r="C319" s="61" t="s">
        <v>15</v>
      </c>
      <c r="D319" s="58" t="s">
        <v>617</v>
      </c>
      <c r="E319" s="59" t="s">
        <v>17</v>
      </c>
      <c r="F319" s="32">
        <v>15</v>
      </c>
      <c r="G319" s="60"/>
      <c r="H319" s="31">
        <v>38.83</v>
      </c>
      <c r="I319" s="32">
        <v>31200</v>
      </c>
      <c r="J319" s="60"/>
      <c r="K319" s="31">
        <f>Table2[[#This Row],[Max (H)]]*2080</f>
        <v>80766.399999999994</v>
      </c>
    </row>
    <row r="320" spans="1:11" x14ac:dyDescent="0.3">
      <c r="A320" s="61" t="s">
        <v>618</v>
      </c>
      <c r="B320" s="61" t="s">
        <v>619</v>
      </c>
      <c r="C320" s="61" t="s">
        <v>15</v>
      </c>
      <c r="D320" s="58" t="s">
        <v>26</v>
      </c>
      <c r="E320" s="59" t="s">
        <v>17</v>
      </c>
      <c r="F320" s="32">
        <v>25.65</v>
      </c>
      <c r="G320" s="60">
        <f>MEDIAN(Table2[[#This Row],[Max (H)]],Table2[[#This Row],[Min (H)]])</f>
        <v>32.36</v>
      </c>
      <c r="H320" s="31">
        <v>39.07</v>
      </c>
      <c r="I320" s="32">
        <v>53346.94</v>
      </c>
      <c r="J320" s="60">
        <f>MEDIAN(Table2[[#This Row],[Max (A)]],Table2[[#This Row],[Min (A)]])</f>
        <v>67308</v>
      </c>
      <c r="K320" s="31">
        <v>81269.06</v>
      </c>
    </row>
    <row r="321" spans="1:11" x14ac:dyDescent="0.3">
      <c r="A321" s="61" t="s">
        <v>620</v>
      </c>
      <c r="B321" s="61" t="s">
        <v>1648</v>
      </c>
      <c r="C321" s="61" t="s">
        <v>15</v>
      </c>
      <c r="D321" s="58" t="s">
        <v>303</v>
      </c>
      <c r="E321" s="59" t="s">
        <v>17</v>
      </c>
      <c r="F321" s="31">
        <v>15.06</v>
      </c>
      <c r="G321" s="60">
        <f>MEDIAN(Table2[[#This Row],[Max (H)]],Table2[[#This Row],[Min (H)]])</f>
        <v>18.61</v>
      </c>
      <c r="H321" s="31">
        <v>22.16</v>
      </c>
      <c r="I321" s="31">
        <v>31333.33</v>
      </c>
      <c r="J321" s="60">
        <f>MEDIAN(Table2[[#This Row],[Max (A)]],Table2[[#This Row],[Min (A)]])</f>
        <v>38710.375</v>
      </c>
      <c r="K321" s="31">
        <v>46087.42</v>
      </c>
    </row>
    <row r="322" spans="1:11" x14ac:dyDescent="0.3">
      <c r="A322" s="61" t="s">
        <v>621</v>
      </c>
      <c r="B322" s="61" t="s">
        <v>622</v>
      </c>
      <c r="C322" s="61" t="s">
        <v>104</v>
      </c>
      <c r="D322" s="58" t="s">
        <v>16</v>
      </c>
      <c r="E322" s="59" t="s">
        <v>17</v>
      </c>
      <c r="F322" s="31">
        <v>21.59</v>
      </c>
      <c r="G322" s="60">
        <f>MEDIAN(Table2[[#This Row],[Max (H)]],Table2[[#This Row],[Min (H)]])</f>
        <v>27.234999999999999</v>
      </c>
      <c r="H322" s="31">
        <v>32.880000000000003</v>
      </c>
      <c r="I322" s="31">
        <v>44897.96</v>
      </c>
      <c r="J322" s="60">
        <f>MEDIAN(Table2[[#This Row],[Max (A)]],Table2[[#This Row],[Min (A)]])</f>
        <v>56647.895000000004</v>
      </c>
      <c r="K322" s="31">
        <v>68397.83</v>
      </c>
    </row>
    <row r="323" spans="1:11" x14ac:dyDescent="0.3">
      <c r="A323" s="61" t="s">
        <v>623</v>
      </c>
      <c r="B323" s="61" t="s">
        <v>624</v>
      </c>
      <c r="C323" s="61" t="s">
        <v>15</v>
      </c>
      <c r="D323" s="58" t="s">
        <v>20</v>
      </c>
      <c r="E323" s="59" t="s">
        <v>17</v>
      </c>
      <c r="F323" s="31">
        <v>17.89</v>
      </c>
      <c r="G323" s="60">
        <f>MEDIAN(Table2[[#This Row],[Max (H)]],Table2[[#This Row],[Min (H)]])</f>
        <v>22.1</v>
      </c>
      <c r="H323" s="31">
        <v>26.31</v>
      </c>
      <c r="I323" s="31">
        <v>37208.33</v>
      </c>
      <c r="J323" s="60">
        <f>MEDIAN(Table2[[#This Row],[Max (A)]],Table2[[#This Row],[Min (A)]])</f>
        <v>45968.57</v>
      </c>
      <c r="K323" s="31">
        <v>54728.81</v>
      </c>
    </row>
    <row r="324" spans="1:11" x14ac:dyDescent="0.3">
      <c r="A324" s="77" t="s">
        <v>625</v>
      </c>
      <c r="B324" s="61" t="s">
        <v>626</v>
      </c>
      <c r="C324" s="61" t="s">
        <v>15</v>
      </c>
      <c r="D324" s="58" t="s">
        <v>20</v>
      </c>
      <c r="E324" s="59" t="s">
        <v>17</v>
      </c>
      <c r="F324" s="31">
        <v>17.89</v>
      </c>
      <c r="G324" s="60">
        <f>MEDIAN(Table2[[#This Row],[Max (H)]],Table2[[#This Row],[Min (H)]])</f>
        <v>22.1</v>
      </c>
      <c r="H324" s="31">
        <v>26.31</v>
      </c>
      <c r="I324" s="31">
        <v>37208.33</v>
      </c>
      <c r="J324" s="60">
        <f>MEDIAN(Table2[[#This Row],[Max (A)]],Table2[[#This Row],[Min (A)]])</f>
        <v>45968.57</v>
      </c>
      <c r="K324" s="31">
        <v>54728.81</v>
      </c>
    </row>
    <row r="325" spans="1:11" x14ac:dyDescent="0.3">
      <c r="A325" s="77" t="s">
        <v>627</v>
      </c>
      <c r="B325" s="61" t="s">
        <v>628</v>
      </c>
      <c r="C325" s="61" t="s">
        <v>15</v>
      </c>
      <c r="D325" s="58" t="s">
        <v>20</v>
      </c>
      <c r="E325" s="59" t="s">
        <v>17</v>
      </c>
      <c r="F325" s="31">
        <v>17.89</v>
      </c>
      <c r="G325" s="60">
        <f>MEDIAN(Table2[[#This Row],[Max (H)]],Table2[[#This Row],[Min (H)]])</f>
        <v>22.1</v>
      </c>
      <c r="H325" s="31">
        <v>26.31</v>
      </c>
      <c r="I325" s="31">
        <v>37208.33</v>
      </c>
      <c r="J325" s="60">
        <f>MEDIAN(Table2[[#This Row],[Max (A)]],Table2[[#This Row],[Min (A)]])</f>
        <v>45968.57</v>
      </c>
      <c r="K325" s="31">
        <v>54728.81</v>
      </c>
    </row>
    <row r="326" spans="1:11" x14ac:dyDescent="0.3">
      <c r="A326" s="61" t="s">
        <v>630</v>
      </c>
      <c r="B326" s="61" t="s">
        <v>631</v>
      </c>
      <c r="C326" s="61" t="s">
        <v>15</v>
      </c>
      <c r="D326" s="58" t="s">
        <v>632</v>
      </c>
      <c r="E326" s="59" t="s">
        <v>17</v>
      </c>
      <c r="F326" s="31">
        <v>15</v>
      </c>
      <c r="G326" s="60"/>
      <c r="H326" s="31">
        <v>31.06</v>
      </c>
      <c r="I326" s="31">
        <v>31200</v>
      </c>
      <c r="J326" s="60"/>
      <c r="K326" s="31">
        <f>Table2[[#This Row],[Max (H)]]*2080</f>
        <v>64604.799999999996</v>
      </c>
    </row>
    <row r="327" spans="1:11" x14ac:dyDescent="0.3">
      <c r="A327" s="61" t="s">
        <v>633</v>
      </c>
      <c r="B327" s="61" t="s">
        <v>634</v>
      </c>
      <c r="C327" s="61" t="s">
        <v>15</v>
      </c>
      <c r="D327" s="58" t="s">
        <v>632</v>
      </c>
      <c r="E327" s="59" t="s">
        <v>17</v>
      </c>
      <c r="F327" s="31">
        <v>15</v>
      </c>
      <c r="G327" s="60"/>
      <c r="H327" s="31">
        <v>31.06</v>
      </c>
      <c r="I327" s="31">
        <v>31200</v>
      </c>
      <c r="J327" s="60"/>
      <c r="K327" s="31">
        <f>Table2[[#This Row],[Max (H)]]*2080</f>
        <v>64604.799999999996</v>
      </c>
    </row>
    <row r="328" spans="1:11" x14ac:dyDescent="0.3">
      <c r="A328" s="77" t="s">
        <v>1838</v>
      </c>
      <c r="B328" s="61" t="s">
        <v>1839</v>
      </c>
      <c r="C328" s="61" t="s">
        <v>47</v>
      </c>
      <c r="D328" s="58" t="s">
        <v>52</v>
      </c>
      <c r="E328" s="59" t="s">
        <v>49</v>
      </c>
      <c r="F328" s="31">
        <v>29.04</v>
      </c>
      <c r="G328" s="60">
        <f>MEDIAN(Table2[[#This Row],[Max (H)]],Table2[[#This Row],[Min (H)]])</f>
        <v>36.64</v>
      </c>
      <c r="H328" s="31">
        <v>44.24</v>
      </c>
      <c r="I328" s="31">
        <v>60408.160000000003</v>
      </c>
      <c r="J328" s="60">
        <f>MEDIAN(Table2[[#This Row],[Max (A)]],Table2[[#This Row],[Min (A)]])</f>
        <v>76217.17</v>
      </c>
      <c r="K328" s="31">
        <v>92026.18</v>
      </c>
    </row>
    <row r="329" spans="1:11" x14ac:dyDescent="0.3">
      <c r="A329" s="61" t="s">
        <v>635</v>
      </c>
      <c r="B329" s="61" t="s">
        <v>636</v>
      </c>
      <c r="C329" s="61" t="s">
        <v>47</v>
      </c>
      <c r="D329" s="58" t="s">
        <v>74</v>
      </c>
      <c r="E329" s="59" t="s">
        <v>49</v>
      </c>
      <c r="F329" s="31">
        <v>36.81</v>
      </c>
      <c r="G329" s="60">
        <f>MEDIAN(Table2[[#This Row],[Max (H)]],Table2[[#This Row],[Min (H)]])</f>
        <v>47.41</v>
      </c>
      <c r="H329" s="31">
        <v>58.01</v>
      </c>
      <c r="I329" s="31">
        <v>76560</v>
      </c>
      <c r="J329" s="60">
        <f>MEDIAN(Table2[[#This Row],[Max (A)]],Table2[[#This Row],[Min (A)]])</f>
        <v>98606.89</v>
      </c>
      <c r="K329" s="31">
        <v>120653.78</v>
      </c>
    </row>
    <row r="330" spans="1:11" x14ac:dyDescent="0.3">
      <c r="A330" s="80" t="s">
        <v>643</v>
      </c>
      <c r="B330" s="61" t="s">
        <v>1646</v>
      </c>
      <c r="C330" s="61" t="s">
        <v>47</v>
      </c>
      <c r="D330" s="58" t="s">
        <v>167</v>
      </c>
      <c r="E330" s="59" t="s">
        <v>49</v>
      </c>
      <c r="F330" s="31">
        <v>42.4</v>
      </c>
      <c r="G330" s="60">
        <f>MEDIAN(Table2[[#This Row],[Max (H)]],Table2[[#This Row],[Min (H)]])</f>
        <v>54.614999999999995</v>
      </c>
      <c r="H330" s="31">
        <v>66.83</v>
      </c>
      <c r="I330" s="31">
        <v>88200</v>
      </c>
      <c r="J330" s="60">
        <f>MEDIAN(Table2[[#This Row],[Max (A)]],Table2[[#This Row],[Min (A)]])</f>
        <v>113598.845</v>
      </c>
      <c r="K330" s="31">
        <v>138997.69</v>
      </c>
    </row>
    <row r="331" spans="1:11" x14ac:dyDescent="0.3">
      <c r="A331" s="61" t="s">
        <v>637</v>
      </c>
      <c r="B331" s="61" t="s">
        <v>638</v>
      </c>
      <c r="C331" s="61" t="s">
        <v>47</v>
      </c>
      <c r="D331" s="58" t="s">
        <v>126</v>
      </c>
      <c r="E331" s="59" t="s">
        <v>49</v>
      </c>
      <c r="F331" s="31">
        <v>42.63</v>
      </c>
      <c r="G331" s="60">
        <f>MEDIAN(Table2[[#This Row],[Max (H)]],Table2[[#This Row],[Min (H)]])</f>
        <v>54.09</v>
      </c>
      <c r="H331" s="31">
        <v>65.55</v>
      </c>
      <c r="I331" s="31">
        <v>88680</v>
      </c>
      <c r="J331" s="60">
        <f>MEDIAN(Table2[[#This Row],[Max (A)]],Table2[[#This Row],[Min (A)]])</f>
        <v>112512.75</v>
      </c>
      <c r="K331" s="31">
        <v>136345.5</v>
      </c>
    </row>
    <row r="332" spans="1:11" x14ac:dyDescent="0.3">
      <c r="A332" s="77" t="s">
        <v>1878</v>
      </c>
      <c r="B332" s="61" t="s">
        <v>1879</v>
      </c>
      <c r="C332" s="61" t="s">
        <v>47</v>
      </c>
      <c r="D332" s="58" t="s">
        <v>52</v>
      </c>
      <c r="E332" s="59" t="s">
        <v>49</v>
      </c>
      <c r="F332" s="32">
        <v>29.04</v>
      </c>
      <c r="G332" s="60">
        <f>MEDIAN(Table2[[#This Row],[Max (H)]],Table2[[#This Row],[Min (H)]])</f>
        <v>36.64</v>
      </c>
      <c r="H332" s="31">
        <v>44.24</v>
      </c>
      <c r="I332" s="32">
        <v>60408.160000000003</v>
      </c>
      <c r="J332" s="60">
        <f>MEDIAN(Table2[[#This Row],[Max (A)]],Table2[[#This Row],[Min (A)]])</f>
        <v>76217.17</v>
      </c>
      <c r="K332" s="31">
        <v>92026.18</v>
      </c>
    </row>
    <row r="333" spans="1:11" x14ac:dyDescent="0.3">
      <c r="A333" s="78" t="s">
        <v>640</v>
      </c>
      <c r="B333" s="61" t="s">
        <v>1637</v>
      </c>
      <c r="C333" s="61" t="s">
        <v>47</v>
      </c>
      <c r="D333" s="58" t="s">
        <v>108</v>
      </c>
      <c r="E333" s="59" t="s">
        <v>49</v>
      </c>
      <c r="F333" s="32">
        <v>29.36</v>
      </c>
      <c r="G333" s="60">
        <f>MEDIAN(Table2[[#This Row],[Max (H)]],Table2[[#This Row],[Min (H)]])</f>
        <v>37.04</v>
      </c>
      <c r="H333" s="31">
        <v>44.72</v>
      </c>
      <c r="I333" s="32">
        <v>61061.22</v>
      </c>
      <c r="J333" s="60">
        <f>MEDIAN(Table2[[#This Row],[Max (A)]],Table2[[#This Row],[Min (A)]])</f>
        <v>77041.14</v>
      </c>
      <c r="K333" s="31">
        <v>93021.06</v>
      </c>
    </row>
    <row r="334" spans="1:11" x14ac:dyDescent="0.3">
      <c r="A334" s="80" t="s">
        <v>1636</v>
      </c>
      <c r="B334" s="61" t="s">
        <v>1638</v>
      </c>
      <c r="C334" s="61" t="s">
        <v>47</v>
      </c>
      <c r="D334" s="58" t="s">
        <v>48</v>
      </c>
      <c r="E334" s="59" t="s">
        <v>49</v>
      </c>
      <c r="F334" s="32">
        <v>36.729999999999997</v>
      </c>
      <c r="G334" s="60">
        <f>MEDIAN(Table2[[#This Row],[Max (H)]],Table2[[#This Row],[Min (H)]])</f>
        <v>47.31</v>
      </c>
      <c r="H334" s="31">
        <v>57.89</v>
      </c>
      <c r="I334" s="32">
        <v>76400</v>
      </c>
      <c r="J334" s="60">
        <f>MEDIAN(Table2[[#This Row],[Max (A)]],Table2[[#This Row],[Min (A)]])</f>
        <v>98400.815000000002</v>
      </c>
      <c r="K334" s="31">
        <v>120401.63</v>
      </c>
    </row>
    <row r="335" spans="1:11" x14ac:dyDescent="0.3">
      <c r="A335" s="80" t="s">
        <v>639</v>
      </c>
      <c r="B335" s="61" t="s">
        <v>1639</v>
      </c>
      <c r="C335" s="61" t="s">
        <v>47</v>
      </c>
      <c r="D335" s="58" t="s">
        <v>71</v>
      </c>
      <c r="E335" s="59" t="s">
        <v>49</v>
      </c>
      <c r="F335" s="31">
        <v>33.159999999999997</v>
      </c>
      <c r="G335" s="60">
        <f>MEDIAN(Table2[[#This Row],[Max (H)]],Table2[[#This Row],[Min (H)]])</f>
        <v>41.84</v>
      </c>
      <c r="H335" s="31">
        <v>50.52</v>
      </c>
      <c r="I335" s="31">
        <v>68979.59</v>
      </c>
      <c r="J335" s="60">
        <f>MEDIAN(Table2[[#This Row],[Max (A)]],Table2[[#This Row],[Min (A)]])</f>
        <v>87031.764999999999</v>
      </c>
      <c r="K335" s="31">
        <v>105083.94</v>
      </c>
    </row>
    <row r="336" spans="1:11" x14ac:dyDescent="0.3">
      <c r="A336" s="77" t="s">
        <v>641</v>
      </c>
      <c r="B336" s="61" t="s">
        <v>642</v>
      </c>
      <c r="C336" s="61" t="s">
        <v>47</v>
      </c>
      <c r="D336" s="58" t="s">
        <v>129</v>
      </c>
      <c r="E336" s="59" t="s">
        <v>49</v>
      </c>
      <c r="F336" s="32">
        <v>49.83</v>
      </c>
      <c r="G336" s="60">
        <f>MEDIAN(Table2[[#This Row],[Max (H)]],Table2[[#This Row],[Min (H)]])</f>
        <v>63.22</v>
      </c>
      <c r="H336" s="31">
        <v>76.61</v>
      </c>
      <c r="I336" s="32">
        <v>103640</v>
      </c>
      <c r="J336" s="60">
        <f>MEDIAN(Table2[[#This Row],[Max (A)]],Table2[[#This Row],[Min (A)]])</f>
        <v>131493.25</v>
      </c>
      <c r="K336" s="31">
        <v>159346.5</v>
      </c>
    </row>
    <row r="337" spans="1:11" x14ac:dyDescent="0.3">
      <c r="A337" s="61" t="s">
        <v>644</v>
      </c>
      <c r="B337" s="61" t="s">
        <v>645</v>
      </c>
      <c r="C337" s="61" t="s">
        <v>47</v>
      </c>
      <c r="D337" s="58" t="s">
        <v>170</v>
      </c>
      <c r="E337" s="59" t="s">
        <v>17</v>
      </c>
      <c r="F337" s="32">
        <v>21.59</v>
      </c>
      <c r="G337" s="60">
        <f>MEDIAN(Table2[[#This Row],[Max (H)]],Table2[[#This Row],[Min (H)]])</f>
        <v>27.234999999999999</v>
      </c>
      <c r="H337" s="31">
        <v>32.880000000000003</v>
      </c>
      <c r="I337" s="32">
        <v>44897.96</v>
      </c>
      <c r="J337" s="60">
        <f>MEDIAN(Table2[[#This Row],[Max (A)]],Table2[[#This Row],[Min (A)]])</f>
        <v>56647.895000000004</v>
      </c>
      <c r="K337" s="31">
        <v>68397.83</v>
      </c>
    </row>
    <row r="338" spans="1:11" x14ac:dyDescent="0.3">
      <c r="A338" s="61" t="s">
        <v>646</v>
      </c>
      <c r="B338" s="61" t="s">
        <v>647</v>
      </c>
      <c r="C338" s="61" t="s">
        <v>47</v>
      </c>
      <c r="D338" s="58" t="s">
        <v>648</v>
      </c>
      <c r="E338" s="59" t="s">
        <v>49</v>
      </c>
      <c r="F338" s="32">
        <v>44.58</v>
      </c>
      <c r="G338" s="60">
        <f>MEDIAN(Table2[[#This Row],[Max (H)]],Table2[[#This Row],[Min (H)]])</f>
        <v>56.564999999999998</v>
      </c>
      <c r="H338" s="31">
        <v>68.55</v>
      </c>
      <c r="I338" s="32">
        <v>92736</v>
      </c>
      <c r="J338" s="60">
        <f>MEDIAN(Table2[[#This Row],[Max (A)]],Table2[[#This Row],[Min (A)]])</f>
        <v>117658.8</v>
      </c>
      <c r="K338" s="31">
        <v>142581.6</v>
      </c>
    </row>
    <row r="339" spans="1:11" x14ac:dyDescent="0.3">
      <c r="A339" s="61" t="s">
        <v>649</v>
      </c>
      <c r="B339" s="61" t="s">
        <v>650</v>
      </c>
      <c r="C339" s="61" t="s">
        <v>15</v>
      </c>
      <c r="D339" s="58" t="s">
        <v>651</v>
      </c>
      <c r="E339" s="59" t="s">
        <v>17</v>
      </c>
      <c r="F339" s="32">
        <v>15</v>
      </c>
      <c r="G339" s="60">
        <f>MEDIAN(Table2[[#This Row],[Max (H)]],Table2[[#This Row],[Min (H)]])</f>
        <v>15.379999999999999</v>
      </c>
      <c r="H339" s="31">
        <v>15.76</v>
      </c>
      <c r="I339" s="32">
        <v>31200</v>
      </c>
      <c r="J339" s="60">
        <f>MEDIAN(Table2[[#This Row],[Max (A)]],Table2[[#This Row],[Min (A)]])</f>
        <v>31989.75</v>
      </c>
      <c r="K339" s="31">
        <v>32779.5</v>
      </c>
    </row>
    <row r="340" spans="1:11" x14ac:dyDescent="0.3">
      <c r="A340" s="61" t="s">
        <v>652</v>
      </c>
      <c r="B340" s="61" t="s">
        <v>653</v>
      </c>
      <c r="C340" s="61" t="s">
        <v>47</v>
      </c>
      <c r="D340" s="58" t="s">
        <v>654</v>
      </c>
      <c r="E340" s="59" t="s">
        <v>49</v>
      </c>
      <c r="F340" s="32">
        <v>57.14</v>
      </c>
      <c r="G340" s="60">
        <f>MEDIAN(Table2[[#This Row],[Max (H)]],Table2[[#This Row],[Min (H)]])</f>
        <v>72.495000000000005</v>
      </c>
      <c r="H340" s="31">
        <v>87.85</v>
      </c>
      <c r="I340" s="32">
        <v>118855.98</v>
      </c>
      <c r="J340" s="60">
        <f>MEDIAN(Table2[[#This Row],[Max (A)]],Table2[[#This Row],[Min (A)]])</f>
        <v>150798.51999999999</v>
      </c>
      <c r="K340" s="31">
        <v>182741.06</v>
      </c>
    </row>
    <row r="341" spans="1:11" x14ac:dyDescent="0.3">
      <c r="A341" s="61" t="s">
        <v>655</v>
      </c>
      <c r="B341" s="61" t="s">
        <v>656</v>
      </c>
      <c r="C341" s="61" t="s">
        <v>47</v>
      </c>
      <c r="D341" s="58" t="s">
        <v>657</v>
      </c>
      <c r="E341" s="59" t="s">
        <v>49</v>
      </c>
      <c r="F341" s="32">
        <v>50.1</v>
      </c>
      <c r="G341" s="60">
        <f>MEDIAN(Table2[[#This Row],[Max (H)]],Table2[[#This Row],[Min (H)]])</f>
        <v>63.570000000000007</v>
      </c>
      <c r="H341" s="31">
        <v>77.040000000000006</v>
      </c>
      <c r="I341" s="32">
        <v>104216</v>
      </c>
      <c r="J341" s="60">
        <f>MEDIAN(Table2[[#This Row],[Max (A)]],Table2[[#This Row],[Min (A)]])</f>
        <v>132224.04999999999</v>
      </c>
      <c r="K341" s="31">
        <v>160232.1</v>
      </c>
    </row>
    <row r="342" spans="1:11" x14ac:dyDescent="0.3">
      <c r="A342" s="77" t="s">
        <v>1783</v>
      </c>
      <c r="B342" s="61" t="s">
        <v>1776</v>
      </c>
      <c r="C342" s="61" t="s">
        <v>658</v>
      </c>
      <c r="D342" s="58" t="s">
        <v>659</v>
      </c>
      <c r="E342" s="59" t="s">
        <v>49</v>
      </c>
      <c r="F342" s="32">
        <v>39.78</v>
      </c>
      <c r="G342" s="60"/>
      <c r="H342" s="31">
        <v>60.41</v>
      </c>
      <c r="I342" s="32">
        <v>86879.52</v>
      </c>
      <c r="J342" s="60"/>
      <c r="K342" s="31">
        <v>131925.78</v>
      </c>
    </row>
    <row r="343" spans="1:11" x14ac:dyDescent="0.3">
      <c r="A343" s="77" t="s">
        <v>1768</v>
      </c>
      <c r="B343" s="61" t="s">
        <v>1770</v>
      </c>
      <c r="C343" s="61" t="s">
        <v>660</v>
      </c>
      <c r="D343" s="58" t="s">
        <v>661</v>
      </c>
      <c r="E343" s="59" t="s">
        <v>17</v>
      </c>
      <c r="F343" s="32">
        <v>26.85</v>
      </c>
      <c r="G343" s="60"/>
      <c r="H343" s="31">
        <v>40.28</v>
      </c>
      <c r="I343" s="32">
        <v>58650.74</v>
      </c>
      <c r="J343" s="60"/>
      <c r="K343" s="32">
        <v>87976.1</v>
      </c>
    </row>
    <row r="344" spans="1:11" x14ac:dyDescent="0.3">
      <c r="A344" s="77" t="s">
        <v>1777</v>
      </c>
      <c r="B344" s="61" t="s">
        <v>1771</v>
      </c>
      <c r="C344" s="61" t="s">
        <v>660</v>
      </c>
      <c r="D344" s="58" t="s">
        <v>662</v>
      </c>
      <c r="E344" s="59" t="s">
        <v>17</v>
      </c>
      <c r="F344" s="32">
        <v>30.39</v>
      </c>
      <c r="G344" s="60"/>
      <c r="H344" s="31">
        <v>45.58</v>
      </c>
      <c r="I344" s="32">
        <v>66363.360000000001</v>
      </c>
      <c r="J344" s="60"/>
      <c r="K344" s="32">
        <v>99545.03</v>
      </c>
    </row>
    <row r="345" spans="1:11" x14ac:dyDescent="0.3">
      <c r="A345" s="77" t="s">
        <v>1780</v>
      </c>
      <c r="B345" s="61" t="s">
        <v>1773</v>
      </c>
      <c r="C345" s="61" t="s">
        <v>660</v>
      </c>
      <c r="D345" s="58" t="s">
        <v>147</v>
      </c>
      <c r="E345" s="59" t="s">
        <v>17</v>
      </c>
      <c r="F345" s="32">
        <v>34.5</v>
      </c>
      <c r="G345" s="60"/>
      <c r="H345" s="31">
        <v>51.74</v>
      </c>
      <c r="I345" s="32">
        <v>75340.039999999994</v>
      </c>
      <c r="J345" s="60"/>
      <c r="K345" s="32">
        <v>113010.07</v>
      </c>
    </row>
    <row r="346" spans="1:11" x14ac:dyDescent="0.3">
      <c r="A346" s="77" t="s">
        <v>1778</v>
      </c>
      <c r="B346" s="61" t="s">
        <v>1772</v>
      </c>
      <c r="C346" s="61" t="s">
        <v>660</v>
      </c>
      <c r="D346" s="58" t="s">
        <v>662</v>
      </c>
      <c r="E346" s="59" t="s">
        <v>17</v>
      </c>
      <c r="F346" s="32">
        <v>30.39</v>
      </c>
      <c r="G346" s="60"/>
      <c r="H346" s="31">
        <v>45.58</v>
      </c>
      <c r="I346" s="32">
        <v>66363.360000000001</v>
      </c>
      <c r="J346" s="60"/>
      <c r="K346" s="32">
        <v>99545.03</v>
      </c>
    </row>
    <row r="347" spans="1:11" x14ac:dyDescent="0.3">
      <c r="A347" s="61" t="s">
        <v>663</v>
      </c>
      <c r="B347" s="61" t="s">
        <v>664</v>
      </c>
      <c r="C347" s="61" t="s">
        <v>47</v>
      </c>
      <c r="D347" s="58" t="s">
        <v>108</v>
      </c>
      <c r="E347" s="59" t="s">
        <v>49</v>
      </c>
      <c r="F347" s="32">
        <v>29.36</v>
      </c>
      <c r="G347" s="60">
        <f>MEDIAN(Table2[[#This Row],[Max (H)]],Table2[[#This Row],[Min (H)]])</f>
        <v>37.04</v>
      </c>
      <c r="H347" s="31">
        <v>44.72</v>
      </c>
      <c r="I347" s="32">
        <v>61061.22</v>
      </c>
      <c r="J347" s="60">
        <f>MEDIAN(Table2[[#This Row],[Max (A)]],Table2[[#This Row],[Min (A)]])</f>
        <v>77041.14</v>
      </c>
      <c r="K347" s="31">
        <v>93021.06</v>
      </c>
    </row>
    <row r="348" spans="1:11" x14ac:dyDescent="0.3">
      <c r="A348" s="77" t="s">
        <v>1610</v>
      </c>
      <c r="B348" s="61" t="s">
        <v>1611</v>
      </c>
      <c r="C348" s="61" t="s">
        <v>15</v>
      </c>
      <c r="D348" s="58" t="s">
        <v>41</v>
      </c>
      <c r="E348" s="59" t="s">
        <v>17</v>
      </c>
      <c r="F348" s="31">
        <v>19.13</v>
      </c>
      <c r="G348" s="60">
        <f>MEDIAN(Table2[[#This Row],[Max (H)]],Table2[[#This Row],[Min (H)]])</f>
        <v>23.634999999999998</v>
      </c>
      <c r="H348" s="31">
        <v>28.14</v>
      </c>
      <c r="I348" s="31">
        <v>39791.67</v>
      </c>
      <c r="J348" s="60">
        <f>MEDIAN(Table2[[#This Row],[Max (A)]],Table2[[#This Row],[Min (A)]])</f>
        <v>49160.119999999995</v>
      </c>
      <c r="K348" s="31">
        <v>58528.57</v>
      </c>
    </row>
    <row r="349" spans="1:11" x14ac:dyDescent="0.3">
      <c r="A349" s="61" t="s">
        <v>665</v>
      </c>
      <c r="B349" s="61" t="s">
        <v>666</v>
      </c>
      <c r="C349" s="61" t="s">
        <v>15</v>
      </c>
      <c r="D349" s="58" t="s">
        <v>159</v>
      </c>
      <c r="E349" s="59" t="s">
        <v>17</v>
      </c>
      <c r="F349" s="32">
        <v>25</v>
      </c>
      <c r="G349" s="60">
        <f>MEDIAN(Table2[[#This Row],[Max (H)]],Table2[[#This Row],[Min (H)]])</f>
        <v>31.545000000000002</v>
      </c>
      <c r="H349" s="31">
        <v>38.090000000000003</v>
      </c>
      <c r="I349" s="32">
        <v>52000</v>
      </c>
      <c r="J349" s="60">
        <f>MEDIAN(Table2[[#This Row],[Max (A)]],Table2[[#This Row],[Min (A)]])</f>
        <v>65608.565000000002</v>
      </c>
      <c r="K349" s="31">
        <v>79217.13</v>
      </c>
    </row>
    <row r="350" spans="1:11" x14ac:dyDescent="0.3">
      <c r="A350" s="77" t="s">
        <v>1781</v>
      </c>
      <c r="B350" s="61" t="s">
        <v>1774</v>
      </c>
      <c r="C350" s="61" t="s">
        <v>660</v>
      </c>
      <c r="D350" s="58" t="s">
        <v>147</v>
      </c>
      <c r="E350" s="59" t="s">
        <v>17</v>
      </c>
      <c r="F350" s="32">
        <v>34.5</v>
      </c>
      <c r="G350" s="60"/>
      <c r="H350" s="31">
        <v>51.74</v>
      </c>
      <c r="I350" s="32">
        <v>75340.039999999994</v>
      </c>
      <c r="J350" s="60"/>
      <c r="K350" s="32">
        <v>113010.07</v>
      </c>
    </row>
    <row r="351" spans="1:11" x14ac:dyDescent="0.3">
      <c r="A351" s="77" t="s">
        <v>1782</v>
      </c>
      <c r="B351" s="61" t="s">
        <v>1775</v>
      </c>
      <c r="C351" s="61" t="s">
        <v>660</v>
      </c>
      <c r="D351" s="58" t="s">
        <v>147</v>
      </c>
      <c r="E351" s="59" t="s">
        <v>17</v>
      </c>
      <c r="F351" s="32">
        <v>34.5</v>
      </c>
      <c r="G351" s="60"/>
      <c r="H351" s="31">
        <v>51.74</v>
      </c>
      <c r="I351" s="32">
        <v>75340.039999999994</v>
      </c>
      <c r="J351" s="60"/>
      <c r="K351" s="32">
        <v>113010.07</v>
      </c>
    </row>
    <row r="352" spans="1:11" x14ac:dyDescent="0.3">
      <c r="A352" s="77" t="s">
        <v>1767</v>
      </c>
      <c r="B352" s="61" t="s">
        <v>1769</v>
      </c>
      <c r="C352" s="61" t="s">
        <v>660</v>
      </c>
      <c r="D352" s="58" t="s">
        <v>667</v>
      </c>
      <c r="E352" s="59" t="s">
        <v>17</v>
      </c>
      <c r="F352" s="32">
        <v>22.79</v>
      </c>
      <c r="G352" s="60"/>
      <c r="H352" s="31">
        <v>34.19</v>
      </c>
      <c r="I352" s="32">
        <v>49783.97</v>
      </c>
      <c r="J352" s="60"/>
      <c r="K352" s="32">
        <v>74675.960000000006</v>
      </c>
    </row>
    <row r="353" spans="1:11" x14ac:dyDescent="0.3">
      <c r="A353" s="78" t="s">
        <v>1766</v>
      </c>
      <c r="B353" s="61" t="s">
        <v>1765</v>
      </c>
      <c r="C353" s="61" t="s">
        <v>660</v>
      </c>
      <c r="D353" s="58" t="s">
        <v>668</v>
      </c>
      <c r="E353" s="59" t="s">
        <v>17</v>
      </c>
      <c r="F353" s="32">
        <v>20.170000000000002</v>
      </c>
      <c r="G353" s="60"/>
      <c r="H353" s="31">
        <v>30.26</v>
      </c>
      <c r="I353" s="32">
        <v>44059.040000000001</v>
      </c>
      <c r="J353" s="60"/>
      <c r="K353" s="32">
        <v>66088.56</v>
      </c>
    </row>
    <row r="354" spans="1:11" x14ac:dyDescent="0.3">
      <c r="A354" s="77" t="s">
        <v>1846</v>
      </c>
      <c r="B354" s="61" t="s">
        <v>1847</v>
      </c>
      <c r="C354" s="61" t="s">
        <v>47</v>
      </c>
      <c r="D354" s="58" t="s">
        <v>129</v>
      </c>
      <c r="E354" s="59" t="s">
        <v>49</v>
      </c>
      <c r="F354" s="32">
        <v>49.83</v>
      </c>
      <c r="G354" s="60">
        <f>MEDIAN(Table2[[#This Row],[Max (H)]],Table2[[#This Row],[Min (H)]])</f>
        <v>63.22</v>
      </c>
      <c r="H354" s="31">
        <v>76.61</v>
      </c>
      <c r="I354" s="32">
        <v>103640</v>
      </c>
      <c r="J354" s="60">
        <f>MEDIAN(Table2[[#This Row],[Max (A)]],Table2[[#This Row],[Min (A)]])</f>
        <v>131493.25</v>
      </c>
      <c r="K354" s="31">
        <v>159346.5</v>
      </c>
    </row>
    <row r="355" spans="1:11" x14ac:dyDescent="0.3">
      <c r="A355" s="77" t="s">
        <v>1614</v>
      </c>
      <c r="B355" s="61" t="s">
        <v>1615</v>
      </c>
      <c r="C355" s="61" t="s">
        <v>47</v>
      </c>
      <c r="D355" s="79" t="s">
        <v>74</v>
      </c>
      <c r="E355" s="59" t="s">
        <v>49</v>
      </c>
      <c r="F355" s="31">
        <v>36.81</v>
      </c>
      <c r="G355" s="60">
        <f>MEDIAN(Table2[[#This Row],[Max (H)]],Table2[[#This Row],[Min (H)]])</f>
        <v>47.41</v>
      </c>
      <c r="H355" s="31">
        <v>58.01</v>
      </c>
      <c r="I355" s="31">
        <v>76560</v>
      </c>
      <c r="J355" s="60">
        <f>MEDIAN(Table2[[#This Row],[Max (A)]],Table2[[#This Row],[Min (A)]])</f>
        <v>98606.89</v>
      </c>
      <c r="K355" s="31">
        <v>120653.78</v>
      </c>
    </row>
    <row r="356" spans="1:11" x14ac:dyDescent="0.3">
      <c r="A356" s="61" t="s">
        <v>669</v>
      </c>
      <c r="B356" s="61" t="s">
        <v>670</v>
      </c>
      <c r="C356" s="61" t="s">
        <v>32</v>
      </c>
      <c r="D356" s="58" t="s">
        <v>44</v>
      </c>
      <c r="E356" s="59" t="s">
        <v>17</v>
      </c>
      <c r="F356" s="31">
        <v>20.5</v>
      </c>
      <c r="G356" s="60"/>
      <c r="H356" s="31">
        <v>28.7</v>
      </c>
      <c r="I356" s="31">
        <v>42637.55</v>
      </c>
      <c r="J356" s="60"/>
      <c r="K356" s="31">
        <v>59691.63</v>
      </c>
    </row>
    <row r="357" spans="1:11" x14ac:dyDescent="0.3">
      <c r="A357" s="61" t="s">
        <v>671</v>
      </c>
      <c r="B357" s="61" t="s">
        <v>672</v>
      </c>
      <c r="C357" s="61" t="s">
        <v>32</v>
      </c>
      <c r="D357" s="58" t="s">
        <v>673</v>
      </c>
      <c r="E357" s="59" t="s">
        <v>17</v>
      </c>
      <c r="F357" s="31">
        <v>23.13</v>
      </c>
      <c r="G357" s="60"/>
      <c r="H357" s="31">
        <v>33.54</v>
      </c>
      <c r="I357" s="31">
        <v>48108.66</v>
      </c>
      <c r="J357" s="60"/>
      <c r="K357" s="31">
        <v>69761.539999999994</v>
      </c>
    </row>
    <row r="358" spans="1:11" x14ac:dyDescent="0.3">
      <c r="A358" s="61" t="s">
        <v>674</v>
      </c>
      <c r="B358" s="61" t="s">
        <v>675</v>
      </c>
      <c r="C358" s="61" t="s">
        <v>47</v>
      </c>
      <c r="D358" s="58" t="s">
        <v>55</v>
      </c>
      <c r="E358" s="59" t="s">
        <v>49</v>
      </c>
      <c r="F358" s="31">
        <v>32.31</v>
      </c>
      <c r="G358" s="60">
        <f>MEDIAN(Table2[[#This Row],[Max (H)]],Table2[[#This Row],[Min (H)]])</f>
        <v>41.61</v>
      </c>
      <c r="H358" s="31">
        <v>50.91</v>
      </c>
      <c r="I358" s="31">
        <v>67200</v>
      </c>
      <c r="J358" s="60">
        <f>MEDIAN(Table2[[#This Row],[Max (A)]],Table2[[#This Row],[Min (A)]])</f>
        <v>86551.5</v>
      </c>
      <c r="K358" s="31">
        <v>105902.99999999999</v>
      </c>
    </row>
    <row r="359" spans="1:11" x14ac:dyDescent="0.3">
      <c r="A359" s="61" t="s">
        <v>676</v>
      </c>
      <c r="B359" s="61" t="s">
        <v>677</v>
      </c>
      <c r="C359" s="61" t="s">
        <v>15</v>
      </c>
      <c r="D359" s="58" t="s">
        <v>20</v>
      </c>
      <c r="E359" s="59" t="s">
        <v>17</v>
      </c>
      <c r="F359" s="31">
        <v>17.89</v>
      </c>
      <c r="G359" s="60">
        <f>MEDIAN(Table2[[#This Row],[Max (H)]],Table2[[#This Row],[Min (H)]])</f>
        <v>22.1</v>
      </c>
      <c r="H359" s="31">
        <v>26.31</v>
      </c>
      <c r="I359" s="31">
        <v>37208.33</v>
      </c>
      <c r="J359" s="60">
        <f>MEDIAN(Table2[[#This Row],[Max (A)]],Table2[[#This Row],[Min (A)]])</f>
        <v>45968.57</v>
      </c>
      <c r="K359" s="31">
        <v>54728.81</v>
      </c>
    </row>
    <row r="360" spans="1:11" x14ac:dyDescent="0.3">
      <c r="A360" s="61" t="s">
        <v>678</v>
      </c>
      <c r="B360" s="61" t="s">
        <v>679</v>
      </c>
      <c r="C360" s="61" t="s">
        <v>15</v>
      </c>
      <c r="D360" s="58" t="s">
        <v>113</v>
      </c>
      <c r="E360" s="59" t="s">
        <v>17</v>
      </c>
      <c r="F360" s="31">
        <v>15</v>
      </c>
      <c r="G360" s="60">
        <f>MEDIAN(Table2[[#This Row],[Max (H)]],Table2[[#This Row],[Min (H)]])</f>
        <v>17.255000000000003</v>
      </c>
      <c r="H360" s="31">
        <v>19.510000000000002</v>
      </c>
      <c r="I360" s="31">
        <v>31200</v>
      </c>
      <c r="J360" s="60">
        <f>MEDIAN(Table2[[#This Row],[Max (A)]],Table2[[#This Row],[Min (A)]])</f>
        <v>35885.82</v>
      </c>
      <c r="K360" s="31">
        <v>40571.64</v>
      </c>
    </row>
    <row r="361" spans="1:11" x14ac:dyDescent="0.3">
      <c r="A361" s="61" t="s">
        <v>680</v>
      </c>
      <c r="B361" s="61" t="s">
        <v>681</v>
      </c>
      <c r="C361" s="61" t="s">
        <v>15</v>
      </c>
      <c r="D361" s="58" t="s">
        <v>303</v>
      </c>
      <c r="E361" s="59" t="s">
        <v>17</v>
      </c>
      <c r="F361" s="31">
        <v>15.06</v>
      </c>
      <c r="G361" s="60">
        <f>MEDIAN(Table2[[#This Row],[Max (H)]],Table2[[#This Row],[Min (H)]])</f>
        <v>18.61</v>
      </c>
      <c r="H361" s="31">
        <v>22.16</v>
      </c>
      <c r="I361" s="31">
        <v>31333.33</v>
      </c>
      <c r="J361" s="60">
        <f>MEDIAN(Table2[[#This Row],[Max (A)]],Table2[[#This Row],[Min (A)]])</f>
        <v>38710.375</v>
      </c>
      <c r="K361" s="31">
        <v>46087.42</v>
      </c>
    </row>
    <row r="362" spans="1:11" x14ac:dyDescent="0.3">
      <c r="A362" s="61" t="s">
        <v>682</v>
      </c>
      <c r="B362" s="61" t="s">
        <v>683</v>
      </c>
      <c r="C362" s="61" t="s">
        <v>15</v>
      </c>
      <c r="D362" s="58" t="s">
        <v>20</v>
      </c>
      <c r="E362" s="59" t="s">
        <v>17</v>
      </c>
      <c r="F362" s="31">
        <v>17.89</v>
      </c>
      <c r="G362" s="60">
        <f>MEDIAN(Table2[[#This Row],[Max (H)]],Table2[[#This Row],[Min (H)]])</f>
        <v>22.1</v>
      </c>
      <c r="H362" s="31">
        <v>26.31</v>
      </c>
      <c r="I362" s="31">
        <v>37208.33</v>
      </c>
      <c r="J362" s="60">
        <f>MEDIAN(Table2[[#This Row],[Max (A)]],Table2[[#This Row],[Min (A)]])</f>
        <v>45968.57</v>
      </c>
      <c r="K362" s="31">
        <v>54728.81</v>
      </c>
    </row>
    <row r="363" spans="1:11" x14ac:dyDescent="0.3">
      <c r="A363" s="61" t="s">
        <v>684</v>
      </c>
      <c r="B363" s="61" t="s">
        <v>685</v>
      </c>
      <c r="C363" s="61" t="s">
        <v>47</v>
      </c>
      <c r="D363" s="58" t="s">
        <v>52</v>
      </c>
      <c r="E363" s="59" t="s">
        <v>49</v>
      </c>
      <c r="F363" s="31">
        <v>29.04</v>
      </c>
      <c r="G363" s="60">
        <f>MEDIAN(Table2[[#This Row],[Max (H)]],Table2[[#This Row],[Min (H)]])</f>
        <v>36.64</v>
      </c>
      <c r="H363" s="31">
        <v>44.24</v>
      </c>
      <c r="I363" s="31">
        <v>60408.160000000003</v>
      </c>
      <c r="J363" s="60">
        <f>MEDIAN(Table2[[#This Row],[Max (A)]],Table2[[#This Row],[Min (A)]])</f>
        <v>76217.17</v>
      </c>
      <c r="K363" s="31">
        <v>92026.18</v>
      </c>
    </row>
    <row r="364" spans="1:11" x14ac:dyDescent="0.3">
      <c r="A364" s="61" t="s">
        <v>686</v>
      </c>
      <c r="B364" s="61" t="s">
        <v>687</v>
      </c>
      <c r="C364" s="61" t="s">
        <v>15</v>
      </c>
      <c r="D364" s="58" t="s">
        <v>41</v>
      </c>
      <c r="E364" s="59" t="s">
        <v>17</v>
      </c>
      <c r="F364" s="31">
        <v>19.13</v>
      </c>
      <c r="G364" s="60">
        <f>MEDIAN(Table2[[#This Row],[Max (H)]],Table2[[#This Row],[Min (H)]])</f>
        <v>23.634999999999998</v>
      </c>
      <c r="H364" s="31">
        <v>28.14</v>
      </c>
      <c r="I364" s="31">
        <v>39791.67</v>
      </c>
      <c r="J364" s="60">
        <f>MEDIAN(Table2[[#This Row],[Max (A)]],Table2[[#This Row],[Min (A)]])</f>
        <v>49160.119999999995</v>
      </c>
      <c r="K364" s="31">
        <v>58528.57</v>
      </c>
    </row>
    <row r="365" spans="1:11" x14ac:dyDescent="0.3">
      <c r="A365" s="61" t="s">
        <v>688</v>
      </c>
      <c r="B365" s="61" t="s">
        <v>689</v>
      </c>
      <c r="C365" s="61" t="s">
        <v>15</v>
      </c>
      <c r="D365" s="58" t="s">
        <v>16</v>
      </c>
      <c r="E365" s="59" t="s">
        <v>17</v>
      </c>
      <c r="F365" s="31">
        <v>21.59</v>
      </c>
      <c r="G365" s="60">
        <f>MEDIAN(Table2[[#This Row],[Max (H)]],Table2[[#This Row],[Min (H)]])</f>
        <v>27.234999999999999</v>
      </c>
      <c r="H365" s="31">
        <v>32.880000000000003</v>
      </c>
      <c r="I365" s="31">
        <v>44897.96</v>
      </c>
      <c r="J365" s="60">
        <f>MEDIAN(Table2[[#This Row],[Max (A)]],Table2[[#This Row],[Min (A)]])</f>
        <v>56647.895000000004</v>
      </c>
      <c r="K365" s="31">
        <v>68397.83</v>
      </c>
    </row>
    <row r="366" spans="1:11" x14ac:dyDescent="0.3">
      <c r="A366" s="61" t="s">
        <v>690</v>
      </c>
      <c r="B366" s="61" t="s">
        <v>691</v>
      </c>
      <c r="C366" s="61" t="s">
        <v>15</v>
      </c>
      <c r="D366" s="58" t="s">
        <v>95</v>
      </c>
      <c r="E366" s="59" t="s">
        <v>17</v>
      </c>
      <c r="F366" s="31">
        <v>20.149999999999999</v>
      </c>
      <c r="G366" s="60">
        <f>MEDIAN(Table2[[#This Row],[Max (H)]],Table2[[#This Row],[Min (H)]])</f>
        <v>24.895</v>
      </c>
      <c r="H366" s="31">
        <v>29.64</v>
      </c>
      <c r="I366" s="31">
        <v>41916.67</v>
      </c>
      <c r="J366" s="60">
        <f>MEDIAN(Table2[[#This Row],[Max (A)]],Table2[[#This Row],[Min (A)]])</f>
        <v>51785.42</v>
      </c>
      <c r="K366" s="31">
        <v>61654.17</v>
      </c>
    </row>
    <row r="367" spans="1:11" x14ac:dyDescent="0.3">
      <c r="A367" s="61" t="s">
        <v>692</v>
      </c>
      <c r="B367" s="61" t="s">
        <v>693</v>
      </c>
      <c r="C367" s="61" t="s">
        <v>15</v>
      </c>
      <c r="D367" s="58" t="s">
        <v>303</v>
      </c>
      <c r="E367" s="59" t="s">
        <v>17</v>
      </c>
      <c r="F367" s="31">
        <v>15.06</v>
      </c>
      <c r="G367" s="60">
        <f>MEDIAN(Table2[[#This Row],[Max (H)]],Table2[[#This Row],[Min (H)]])</f>
        <v>18.61</v>
      </c>
      <c r="H367" s="31">
        <v>22.16</v>
      </c>
      <c r="I367" s="31">
        <v>31333.33</v>
      </c>
      <c r="J367" s="60">
        <f>MEDIAN(Table2[[#This Row],[Max (A)]],Table2[[#This Row],[Min (A)]])</f>
        <v>38710.375</v>
      </c>
      <c r="K367" s="31">
        <v>46087.42</v>
      </c>
    </row>
    <row r="368" spans="1:11" x14ac:dyDescent="0.3">
      <c r="A368" s="61" t="s">
        <v>694</v>
      </c>
      <c r="B368" s="61" t="s">
        <v>695</v>
      </c>
      <c r="C368" s="61" t="s">
        <v>47</v>
      </c>
      <c r="D368" s="58" t="s">
        <v>108</v>
      </c>
      <c r="E368" s="59" t="s">
        <v>49</v>
      </c>
      <c r="F368" s="32">
        <v>29.36</v>
      </c>
      <c r="G368" s="60">
        <f>MEDIAN(Table2[[#This Row],[Max (H)]],Table2[[#This Row],[Min (H)]])</f>
        <v>37.04</v>
      </c>
      <c r="H368" s="31">
        <v>44.72</v>
      </c>
      <c r="I368" s="32">
        <v>61061.22</v>
      </c>
      <c r="J368" s="60">
        <f>MEDIAN(Table2[[#This Row],[Max (A)]],Table2[[#This Row],[Min (A)]])</f>
        <v>77041.14</v>
      </c>
      <c r="K368" s="31">
        <v>93021.06</v>
      </c>
    </row>
    <row r="369" spans="1:11" x14ac:dyDescent="0.3">
      <c r="A369" s="61" t="s">
        <v>696</v>
      </c>
      <c r="B369" s="61" t="s">
        <v>697</v>
      </c>
      <c r="C369" s="61" t="s">
        <v>47</v>
      </c>
      <c r="D369" s="58" t="s">
        <v>55</v>
      </c>
      <c r="E369" s="59" t="s">
        <v>49</v>
      </c>
      <c r="F369" s="32">
        <v>32.31</v>
      </c>
      <c r="G369" s="60">
        <f>MEDIAN(Table2[[#This Row],[Max (H)]],Table2[[#This Row],[Min (H)]])</f>
        <v>41.61</v>
      </c>
      <c r="H369" s="31">
        <v>50.91</v>
      </c>
      <c r="I369" s="32">
        <v>67200</v>
      </c>
      <c r="J369" s="60">
        <f>MEDIAN(Table2[[#This Row],[Max (A)]],Table2[[#This Row],[Min (A)]])</f>
        <v>86551.5</v>
      </c>
      <c r="K369" s="31">
        <v>105902.99999999999</v>
      </c>
    </row>
    <row r="370" spans="1:11" x14ac:dyDescent="0.3">
      <c r="A370" s="61" t="s">
        <v>698</v>
      </c>
      <c r="B370" s="61" t="s">
        <v>699</v>
      </c>
      <c r="C370" s="61" t="s">
        <v>47</v>
      </c>
      <c r="D370" s="58" t="s">
        <v>167</v>
      </c>
      <c r="E370" s="59" t="s">
        <v>49</v>
      </c>
      <c r="F370" s="32">
        <v>42.4</v>
      </c>
      <c r="G370" s="60">
        <f>MEDIAN(Table2[[#This Row],[Max (H)]],Table2[[#This Row],[Min (H)]])</f>
        <v>54.614999999999995</v>
      </c>
      <c r="H370" s="31">
        <v>66.83</v>
      </c>
      <c r="I370" s="32">
        <v>88200</v>
      </c>
      <c r="J370" s="60">
        <f>MEDIAN(Table2[[#This Row],[Max (A)]],Table2[[#This Row],[Min (A)]])</f>
        <v>113598.845</v>
      </c>
      <c r="K370" s="31">
        <v>138997.69</v>
      </c>
    </row>
    <row r="371" spans="1:11" x14ac:dyDescent="0.3">
      <c r="A371" s="61" t="s">
        <v>700</v>
      </c>
      <c r="B371" s="61" t="s">
        <v>701</v>
      </c>
      <c r="C371" s="61" t="s">
        <v>104</v>
      </c>
      <c r="D371" s="58" t="s">
        <v>510</v>
      </c>
      <c r="E371" s="59" t="s">
        <v>17</v>
      </c>
      <c r="F371" s="32">
        <v>31.25</v>
      </c>
      <c r="G371" s="60"/>
      <c r="H371" s="31">
        <v>56.95</v>
      </c>
      <c r="I371" s="32">
        <v>65000</v>
      </c>
      <c r="J371" s="60"/>
      <c r="K371" s="31">
        <v>118456</v>
      </c>
    </row>
    <row r="372" spans="1:11" x14ac:dyDescent="0.3">
      <c r="A372" s="61" t="s">
        <v>702</v>
      </c>
      <c r="B372" s="61" t="s">
        <v>703</v>
      </c>
      <c r="C372" s="61" t="s">
        <v>15</v>
      </c>
      <c r="D372" s="58" t="s">
        <v>498</v>
      </c>
      <c r="E372" s="59" t="s">
        <v>17</v>
      </c>
      <c r="F372" s="31">
        <v>18</v>
      </c>
      <c r="G372" s="60"/>
      <c r="H372" s="31">
        <v>38.83</v>
      </c>
      <c r="I372" s="31">
        <v>31200</v>
      </c>
      <c r="J372" s="60"/>
      <c r="K372" s="31">
        <f>Table2[[#This Row],[Max (H)]]*2080</f>
        <v>80766.399999999994</v>
      </c>
    </row>
    <row r="373" spans="1:11" x14ac:dyDescent="0.3">
      <c r="A373" s="61" t="s">
        <v>704</v>
      </c>
      <c r="B373" s="61" t="s">
        <v>705</v>
      </c>
      <c r="C373" s="61" t="s">
        <v>15</v>
      </c>
      <c r="D373" s="58" t="s">
        <v>498</v>
      </c>
      <c r="E373" s="59" t="s">
        <v>17</v>
      </c>
      <c r="F373" s="32">
        <v>18</v>
      </c>
      <c r="G373" s="60"/>
      <c r="H373" s="31">
        <v>38.83</v>
      </c>
      <c r="I373" s="31">
        <v>31200</v>
      </c>
      <c r="J373" s="60"/>
      <c r="K373" s="31">
        <f>Table2[[#This Row],[Max (H)]]*2080</f>
        <v>80766.399999999994</v>
      </c>
    </row>
    <row r="374" spans="1:11" x14ac:dyDescent="0.3">
      <c r="A374" s="61" t="s">
        <v>706</v>
      </c>
      <c r="B374" s="61" t="s">
        <v>707</v>
      </c>
      <c r="C374" s="61" t="s">
        <v>15</v>
      </c>
      <c r="D374" s="58" t="s">
        <v>16</v>
      </c>
      <c r="E374" s="59" t="s">
        <v>17</v>
      </c>
      <c r="F374" s="32">
        <v>21.59</v>
      </c>
      <c r="G374" s="60">
        <f>MEDIAN(Table2[[#This Row],[Max (H)]],Table2[[#This Row],[Min (H)]])</f>
        <v>27.234999999999999</v>
      </c>
      <c r="H374" s="31">
        <v>32.880000000000003</v>
      </c>
      <c r="I374" s="32">
        <v>44897.96</v>
      </c>
      <c r="J374" s="60">
        <f>MEDIAN(Table2[[#This Row],[Max (A)]],Table2[[#This Row],[Min (A)]])</f>
        <v>56647.895000000004</v>
      </c>
      <c r="K374" s="31">
        <v>68397.83</v>
      </c>
    </row>
    <row r="375" spans="1:11" x14ac:dyDescent="0.3">
      <c r="A375" s="77" t="s">
        <v>1828</v>
      </c>
      <c r="B375" s="61" t="s">
        <v>1829</v>
      </c>
      <c r="C375" s="61" t="s">
        <v>15</v>
      </c>
      <c r="D375" s="58" t="s">
        <v>23</v>
      </c>
      <c r="E375" s="59" t="s">
        <v>17</v>
      </c>
      <c r="F375" s="32">
        <v>23.18</v>
      </c>
      <c r="G375" s="60">
        <f>MEDIAN(Table2[[#This Row],[Max (H)]],Table2[[#This Row],[Min (H)]])</f>
        <v>28.635000000000002</v>
      </c>
      <c r="H375" s="31">
        <v>34.090000000000003</v>
      </c>
      <c r="I375" s="32">
        <v>48208.33</v>
      </c>
      <c r="J375" s="60">
        <f>MEDIAN(Table2[[#This Row],[Max (A)]],Table2[[#This Row],[Min (A)]])</f>
        <v>59558.38</v>
      </c>
      <c r="K375" s="31">
        <v>70908.429999999993</v>
      </c>
    </row>
    <row r="376" spans="1:11" x14ac:dyDescent="0.3">
      <c r="A376" s="61" t="s">
        <v>708</v>
      </c>
      <c r="B376" s="61" t="s">
        <v>709</v>
      </c>
      <c r="C376" s="61" t="s">
        <v>104</v>
      </c>
      <c r="D376" s="58" t="s">
        <v>510</v>
      </c>
      <c r="E376" s="59" t="s">
        <v>17</v>
      </c>
      <c r="F376" s="32">
        <v>31.25</v>
      </c>
      <c r="G376" s="60"/>
      <c r="H376" s="31">
        <v>56.95</v>
      </c>
      <c r="I376" s="32">
        <v>65000</v>
      </c>
      <c r="J376" s="60"/>
      <c r="K376" s="31">
        <v>118456</v>
      </c>
    </row>
    <row r="377" spans="1:11" x14ac:dyDescent="0.3">
      <c r="A377" s="61" t="s">
        <v>710</v>
      </c>
      <c r="B377" s="61" t="s">
        <v>711</v>
      </c>
      <c r="C377" s="61" t="s">
        <v>47</v>
      </c>
      <c r="D377" s="58" t="s">
        <v>110</v>
      </c>
      <c r="E377" s="59" t="s">
        <v>49</v>
      </c>
      <c r="F377" s="32">
        <v>57.56</v>
      </c>
      <c r="G377" s="60">
        <f>MEDIAN(Table2[[#This Row],[Max (H)]],Table2[[#This Row],[Min (H)]])</f>
        <v>74.504999999999995</v>
      </c>
      <c r="H377" s="31">
        <v>91.45</v>
      </c>
      <c r="I377" s="32">
        <v>119725.49</v>
      </c>
      <c r="J377" s="60">
        <f>MEDIAN(Table2[[#This Row],[Max (A)]],Table2[[#This Row],[Min (A)]])</f>
        <v>154969.68</v>
      </c>
      <c r="K377" s="31">
        <v>190213.87</v>
      </c>
    </row>
    <row r="378" spans="1:11" x14ac:dyDescent="0.3">
      <c r="A378" s="61" t="s">
        <v>712</v>
      </c>
      <c r="B378" s="61" t="s">
        <v>713</v>
      </c>
      <c r="C378" s="61" t="s">
        <v>15</v>
      </c>
      <c r="D378" s="58" t="s">
        <v>498</v>
      </c>
      <c r="E378" s="59" t="s">
        <v>17</v>
      </c>
      <c r="F378" s="32">
        <v>18</v>
      </c>
      <c r="G378" s="60"/>
      <c r="H378" s="31">
        <v>38.83</v>
      </c>
      <c r="I378" s="31">
        <v>31200</v>
      </c>
      <c r="J378" s="60"/>
      <c r="K378" s="31">
        <f>Table2[[#This Row],[Max (H)]]*2080</f>
        <v>80766.399999999994</v>
      </c>
    </row>
    <row r="379" spans="1:11" x14ac:dyDescent="0.3">
      <c r="A379" s="61" t="s">
        <v>714</v>
      </c>
      <c r="B379" s="61" t="s">
        <v>715</v>
      </c>
      <c r="C379" s="61" t="s">
        <v>15</v>
      </c>
      <c r="D379" s="58" t="s">
        <v>498</v>
      </c>
      <c r="E379" s="59" t="s">
        <v>17</v>
      </c>
      <c r="F379" s="32">
        <v>18</v>
      </c>
      <c r="G379" s="60"/>
      <c r="H379" s="31">
        <v>38.83</v>
      </c>
      <c r="I379" s="32">
        <v>31200</v>
      </c>
      <c r="J379" s="60"/>
      <c r="K379" s="31">
        <v>80766.399999999994</v>
      </c>
    </row>
    <row r="380" spans="1:11" x14ac:dyDescent="0.3">
      <c r="A380" s="61" t="s">
        <v>716</v>
      </c>
      <c r="B380" s="61" t="s">
        <v>717</v>
      </c>
      <c r="C380" s="61" t="s">
        <v>15</v>
      </c>
      <c r="D380" s="58" t="s">
        <v>632</v>
      </c>
      <c r="E380" s="59" t="s">
        <v>17</v>
      </c>
      <c r="F380" s="32">
        <v>15</v>
      </c>
      <c r="G380" s="60"/>
      <c r="H380" s="31">
        <v>31.06</v>
      </c>
      <c r="I380" s="32">
        <v>31200</v>
      </c>
      <c r="J380" s="60"/>
      <c r="K380" s="31">
        <f>Table2[[#This Row],[Max (H)]]*2080</f>
        <v>64604.799999999996</v>
      </c>
    </row>
    <row r="381" spans="1:11" x14ac:dyDescent="0.3">
      <c r="A381" s="61" t="s">
        <v>718</v>
      </c>
      <c r="B381" s="61" t="s">
        <v>1746</v>
      </c>
      <c r="C381" s="61" t="s">
        <v>47</v>
      </c>
      <c r="D381" s="58" t="s">
        <v>48</v>
      </c>
      <c r="E381" s="59" t="s">
        <v>49</v>
      </c>
      <c r="F381" s="32">
        <v>36.729999999999997</v>
      </c>
      <c r="G381" s="60">
        <f>MEDIAN(Table2[[#This Row],[Max (H)]],Table2[[#This Row],[Min (H)]])</f>
        <v>47.31</v>
      </c>
      <c r="H381" s="31">
        <v>57.89</v>
      </c>
      <c r="I381" s="32">
        <v>76400</v>
      </c>
      <c r="J381" s="60">
        <f>MEDIAN(Table2[[#This Row],[Max (A)]],Table2[[#This Row],[Min (A)]])</f>
        <v>98400.815000000002</v>
      </c>
      <c r="K381" s="31">
        <v>120401.63</v>
      </c>
    </row>
    <row r="382" spans="1:11" x14ac:dyDescent="0.3">
      <c r="A382" s="61" t="s">
        <v>721</v>
      </c>
      <c r="B382" s="61" t="s">
        <v>1743</v>
      </c>
      <c r="C382" s="61" t="s">
        <v>47</v>
      </c>
      <c r="D382" s="58" t="s">
        <v>108</v>
      </c>
      <c r="E382" s="59" t="s">
        <v>49</v>
      </c>
      <c r="F382" s="31">
        <v>29.36</v>
      </c>
      <c r="G382" s="60">
        <f>MEDIAN(Table2[[#This Row],[Max (H)]],Table2[[#This Row],[Min (H)]])</f>
        <v>37.04</v>
      </c>
      <c r="H382" s="31">
        <v>44.72</v>
      </c>
      <c r="I382" s="31">
        <v>61061.22</v>
      </c>
      <c r="J382" s="60">
        <f>MEDIAN(Table2[[#This Row],[Max (A)]],Table2[[#This Row],[Min (A)]])</f>
        <v>77041.14</v>
      </c>
      <c r="K382" s="31">
        <v>93021.06</v>
      </c>
    </row>
    <row r="383" spans="1:11" x14ac:dyDescent="0.3">
      <c r="A383" s="61" t="s">
        <v>720</v>
      </c>
      <c r="B383" s="61" t="s">
        <v>1745</v>
      </c>
      <c r="C383" s="61" t="s">
        <v>47</v>
      </c>
      <c r="D383" s="58" t="s">
        <v>71</v>
      </c>
      <c r="E383" s="59" t="s">
        <v>49</v>
      </c>
      <c r="F383" s="31">
        <v>33.159999999999997</v>
      </c>
      <c r="G383" s="60">
        <f>MEDIAN(Table2[[#This Row],[Max (H)]],Table2[[#This Row],[Min (H)]])</f>
        <v>41.84</v>
      </c>
      <c r="H383" s="31">
        <v>50.52</v>
      </c>
      <c r="I383" s="31">
        <v>68979.59</v>
      </c>
      <c r="J383" s="60">
        <f>MEDIAN(Table2[[#This Row],[Max (A)]],Table2[[#This Row],[Min (A)]])</f>
        <v>87031.764999999999</v>
      </c>
      <c r="K383" s="31">
        <v>105083.94</v>
      </c>
    </row>
    <row r="384" spans="1:11" x14ac:dyDescent="0.3">
      <c r="A384" s="61" t="s">
        <v>722</v>
      </c>
      <c r="B384" s="61" t="s">
        <v>1744</v>
      </c>
      <c r="C384" s="61" t="s">
        <v>47</v>
      </c>
      <c r="D384" s="58" t="s">
        <v>167</v>
      </c>
      <c r="E384" s="59" t="s">
        <v>49</v>
      </c>
      <c r="F384" s="31">
        <v>42.4</v>
      </c>
      <c r="G384" s="60">
        <f>MEDIAN(Table2[[#This Row],[Max (H)]],Table2[[#This Row],[Min (H)]])</f>
        <v>54.614999999999995</v>
      </c>
      <c r="H384" s="31">
        <v>66.83</v>
      </c>
      <c r="I384" s="31">
        <v>88200</v>
      </c>
      <c r="J384" s="60">
        <f>MEDIAN(Table2[[#This Row],[Max (A)]],Table2[[#This Row],[Min (A)]])</f>
        <v>113598.845</v>
      </c>
      <c r="K384" s="31">
        <v>138997.69</v>
      </c>
    </row>
    <row r="385" spans="1:11" x14ac:dyDescent="0.3">
      <c r="A385" s="61" t="s">
        <v>719</v>
      </c>
      <c r="B385" s="61" t="s">
        <v>1747</v>
      </c>
      <c r="C385" s="61" t="s">
        <v>15</v>
      </c>
      <c r="D385" s="58" t="s">
        <v>26</v>
      </c>
      <c r="E385" s="59" t="s">
        <v>17</v>
      </c>
      <c r="F385" s="32">
        <v>25.65</v>
      </c>
      <c r="G385" s="60">
        <f>MEDIAN(Table2[[#This Row],[Max (H)]],Table2[[#This Row],[Min (H)]])</f>
        <v>32.36</v>
      </c>
      <c r="H385" s="31">
        <v>39.07</v>
      </c>
      <c r="I385" s="32">
        <v>53346.94</v>
      </c>
      <c r="J385" s="60">
        <f>MEDIAN(Table2[[#This Row],[Max (A)]],Table2[[#This Row],[Min (A)]])</f>
        <v>67308</v>
      </c>
      <c r="K385" s="31">
        <v>81269.06</v>
      </c>
    </row>
    <row r="386" spans="1:11" x14ac:dyDescent="0.3">
      <c r="A386" s="61" t="s">
        <v>723</v>
      </c>
      <c r="B386" s="61" t="s">
        <v>1860</v>
      </c>
      <c r="C386" s="61" t="s">
        <v>15</v>
      </c>
      <c r="D386" s="58" t="s">
        <v>113</v>
      </c>
      <c r="E386" s="59" t="s">
        <v>17</v>
      </c>
      <c r="F386" s="31">
        <v>15</v>
      </c>
      <c r="G386" s="60">
        <f>MEDIAN(Table2[[#This Row],[Max (H)]],Table2[[#This Row],[Min (H)]])</f>
        <v>17.255000000000003</v>
      </c>
      <c r="H386" s="31">
        <v>19.510000000000002</v>
      </c>
      <c r="I386" s="31">
        <v>31200</v>
      </c>
      <c r="J386" s="60">
        <f>MEDIAN(Table2[[#This Row],[Max (A)]],Table2[[#This Row],[Min (A)]])</f>
        <v>35885.82</v>
      </c>
      <c r="K386" s="31">
        <v>40571.64</v>
      </c>
    </row>
    <row r="387" spans="1:11" x14ac:dyDescent="0.3">
      <c r="A387" s="61" t="s">
        <v>725</v>
      </c>
      <c r="B387" s="61" t="s">
        <v>726</v>
      </c>
      <c r="C387" s="61" t="s">
        <v>104</v>
      </c>
      <c r="D387" s="58" t="s">
        <v>41</v>
      </c>
      <c r="E387" s="59" t="s">
        <v>17</v>
      </c>
      <c r="F387" s="31">
        <v>19.13</v>
      </c>
      <c r="G387" s="60">
        <f>MEDIAN(Table2[[#This Row],[Max (H)]],Table2[[#This Row],[Min (H)]])</f>
        <v>23.634999999999998</v>
      </c>
      <c r="H387" s="31">
        <v>28.14</v>
      </c>
      <c r="I387" s="31">
        <v>39791.67</v>
      </c>
      <c r="J387" s="60">
        <f>MEDIAN(Table2[[#This Row],[Max (A)]],Table2[[#This Row],[Min (A)]])</f>
        <v>49160.119999999995</v>
      </c>
      <c r="K387" s="31">
        <v>58528.57</v>
      </c>
    </row>
    <row r="388" spans="1:11" x14ac:dyDescent="0.3">
      <c r="A388" s="61" t="s">
        <v>727</v>
      </c>
      <c r="B388" s="61" t="s">
        <v>728</v>
      </c>
      <c r="C388" s="61" t="s">
        <v>47</v>
      </c>
      <c r="D388" s="58" t="s">
        <v>52</v>
      </c>
      <c r="E388" s="59" t="s">
        <v>49</v>
      </c>
      <c r="F388" s="31">
        <v>29.04</v>
      </c>
      <c r="G388" s="60">
        <f>MEDIAN(Table2[[#This Row],[Max (H)]],Table2[[#This Row],[Min (H)]])</f>
        <v>36.64</v>
      </c>
      <c r="H388" s="31">
        <v>44.24</v>
      </c>
      <c r="I388" s="31">
        <v>60408.160000000003</v>
      </c>
      <c r="J388" s="60">
        <f>MEDIAN(Table2[[#This Row],[Max (A)]],Table2[[#This Row],[Min (A)]])</f>
        <v>76217.17</v>
      </c>
      <c r="K388" s="31">
        <v>92026.18</v>
      </c>
    </row>
    <row r="389" spans="1:11" x14ac:dyDescent="0.3">
      <c r="A389" s="61" t="s">
        <v>729</v>
      </c>
      <c r="B389" s="61" t="s">
        <v>730</v>
      </c>
      <c r="C389" s="61" t="s">
        <v>47</v>
      </c>
      <c r="D389" s="58" t="s">
        <v>123</v>
      </c>
      <c r="E389" s="59" t="s">
        <v>49</v>
      </c>
      <c r="F389" s="31">
        <v>54.75</v>
      </c>
      <c r="G389" s="60">
        <f>MEDIAN(Table2[[#This Row],[Max (H)]],Table2[[#This Row],[Min (H)]])</f>
        <v>70.865000000000009</v>
      </c>
      <c r="H389" s="31">
        <v>86.98</v>
      </c>
      <c r="I389" s="31">
        <v>113882.35</v>
      </c>
      <c r="J389" s="60">
        <f>MEDIAN(Table2[[#This Row],[Max (A)]],Table2[[#This Row],[Min (A)]])</f>
        <v>147406.47</v>
      </c>
      <c r="K389" s="31">
        <v>180930.59</v>
      </c>
    </row>
    <row r="390" spans="1:11" x14ac:dyDescent="0.3">
      <c r="A390" s="61" t="s">
        <v>731</v>
      </c>
      <c r="B390" s="61" t="s">
        <v>732</v>
      </c>
      <c r="C390" s="61" t="s">
        <v>47</v>
      </c>
      <c r="D390" s="58" t="s">
        <v>58</v>
      </c>
      <c r="E390" s="59" t="s">
        <v>49</v>
      </c>
      <c r="F390" s="31">
        <v>25</v>
      </c>
      <c r="G390" s="60">
        <f>MEDIAN(Table2[[#This Row],[Max (H)]],Table2[[#This Row],[Min (H)]])</f>
        <v>31.545000000000002</v>
      </c>
      <c r="H390" s="31">
        <v>38.090000000000003</v>
      </c>
      <c r="I390" s="31">
        <v>52000</v>
      </c>
      <c r="J390" s="60">
        <f>MEDIAN(Table2[[#This Row],[Max (A)]],Table2[[#This Row],[Min (A)]])</f>
        <v>65608.565000000002</v>
      </c>
      <c r="K390" s="31">
        <v>79217.13</v>
      </c>
    </row>
    <row r="391" spans="1:11" x14ac:dyDescent="0.3">
      <c r="A391" s="77" t="s">
        <v>1618</v>
      </c>
      <c r="B391" s="61" t="s">
        <v>1619</v>
      </c>
      <c r="C391" s="61" t="s">
        <v>47</v>
      </c>
      <c r="D391" s="58" t="s">
        <v>48</v>
      </c>
      <c r="E391" s="59" t="s">
        <v>49</v>
      </c>
      <c r="F391" s="32">
        <v>36.729999999999997</v>
      </c>
      <c r="G391" s="60">
        <f>MEDIAN(Table2[[#This Row],[Max (H)]],Table2[[#This Row],[Min (H)]])</f>
        <v>47.31</v>
      </c>
      <c r="H391" s="31">
        <v>57.89</v>
      </c>
      <c r="I391" s="32">
        <v>76400</v>
      </c>
      <c r="J391" s="60">
        <f>MEDIAN(Table2[[#This Row],[Max (A)]],Table2[[#This Row],[Min (A)]])</f>
        <v>98400.815000000002</v>
      </c>
      <c r="K391" s="31">
        <v>120401.63</v>
      </c>
    </row>
    <row r="392" spans="1:11" x14ac:dyDescent="0.3">
      <c r="A392" s="77" t="s">
        <v>733</v>
      </c>
      <c r="B392" s="61" t="s">
        <v>734</v>
      </c>
      <c r="C392" s="61" t="s">
        <v>47</v>
      </c>
      <c r="D392" s="79" t="s">
        <v>61</v>
      </c>
      <c r="E392" s="59" t="s">
        <v>17</v>
      </c>
      <c r="F392" s="31">
        <v>19.13</v>
      </c>
      <c r="G392" s="60">
        <f>MEDIAN(Table2[[#This Row],[Max (H)]],Table2[[#This Row],[Min (H)]])</f>
        <v>23.634999999999998</v>
      </c>
      <c r="H392" s="31">
        <v>28.14</v>
      </c>
      <c r="I392" s="31">
        <v>39791.67</v>
      </c>
      <c r="J392" s="60">
        <f>MEDIAN(Table2[[#This Row],[Max (A)]],Table2[[#This Row],[Min (A)]])</f>
        <v>49160.119999999995</v>
      </c>
      <c r="K392" s="31">
        <v>58528.57</v>
      </c>
    </row>
    <row r="393" spans="1:11" x14ac:dyDescent="0.3">
      <c r="A393" s="61" t="s">
        <v>735</v>
      </c>
      <c r="B393" s="61" t="s">
        <v>736</v>
      </c>
      <c r="C393" s="61" t="s">
        <v>47</v>
      </c>
      <c r="D393" s="58" t="s">
        <v>354</v>
      </c>
      <c r="E393" s="59" t="s">
        <v>17</v>
      </c>
      <c r="F393" s="32">
        <v>17.89</v>
      </c>
      <c r="G393" s="60">
        <f>MEDIAN(Table2[[#This Row],[Max (H)]],Table2[[#This Row],[Min (H)]])</f>
        <v>22.1</v>
      </c>
      <c r="H393" s="31">
        <v>26.31</v>
      </c>
      <c r="I393" s="32">
        <v>37208.33</v>
      </c>
      <c r="J393" s="60">
        <f>MEDIAN(Table2[[#This Row],[Max (A)]],Table2[[#This Row],[Min (A)]])</f>
        <v>45968.57</v>
      </c>
      <c r="K393" s="31">
        <v>54728.81</v>
      </c>
    </row>
    <row r="394" spans="1:11" x14ac:dyDescent="0.3">
      <c r="A394" s="61" t="s">
        <v>737</v>
      </c>
      <c r="B394" s="61" t="s">
        <v>738</v>
      </c>
      <c r="C394" s="61" t="s">
        <v>15</v>
      </c>
      <c r="D394" s="58" t="s">
        <v>113</v>
      </c>
      <c r="E394" s="59" t="s">
        <v>17</v>
      </c>
      <c r="F394" s="31">
        <v>15</v>
      </c>
      <c r="G394" s="60">
        <f>MEDIAN(Table2[[#This Row],[Max (H)]],Table2[[#This Row],[Min (H)]])</f>
        <v>17.255000000000003</v>
      </c>
      <c r="H394" s="31">
        <v>19.510000000000002</v>
      </c>
      <c r="I394" s="31">
        <v>31200</v>
      </c>
      <c r="J394" s="60">
        <f>MEDIAN(Table2[[#This Row],[Max (A)]],Table2[[#This Row],[Min (A)]])</f>
        <v>35885.82</v>
      </c>
      <c r="K394" s="31">
        <v>40571.64</v>
      </c>
    </row>
    <row r="395" spans="1:11" x14ac:dyDescent="0.3">
      <c r="A395" s="61" t="s">
        <v>1019</v>
      </c>
      <c r="B395" s="61" t="s">
        <v>1723</v>
      </c>
      <c r="C395" s="61" t="s">
        <v>15</v>
      </c>
      <c r="D395" s="58" t="s">
        <v>276</v>
      </c>
      <c r="E395" s="59" t="s">
        <v>17</v>
      </c>
      <c r="F395" s="31">
        <v>15</v>
      </c>
      <c r="G395" s="60">
        <f>MEDIAN(Table2[[#This Row],[Max (H)]],Table2[[#This Row],[Min (H)]])</f>
        <v>17.914999999999999</v>
      </c>
      <c r="H395" s="31">
        <v>20.83</v>
      </c>
      <c r="I395" s="31">
        <v>31200</v>
      </c>
      <c r="J395" s="60">
        <f>MEDIAN(Table2[[#This Row],[Max (A)]],Table2[[#This Row],[Min (A)]])</f>
        <v>37264.764999999999</v>
      </c>
      <c r="K395" s="31">
        <v>43329.53</v>
      </c>
    </row>
    <row r="396" spans="1:11" x14ac:dyDescent="0.3">
      <c r="A396" s="61" t="s">
        <v>1020</v>
      </c>
      <c r="B396" s="61" t="s">
        <v>1724</v>
      </c>
      <c r="C396" s="61" t="s">
        <v>15</v>
      </c>
      <c r="D396" s="58" t="s">
        <v>36</v>
      </c>
      <c r="E396" s="59" t="s">
        <v>17</v>
      </c>
      <c r="F396" s="31">
        <v>16.43</v>
      </c>
      <c r="G396" s="60">
        <f>MEDIAN(Table2[[#This Row],[Max (H)]],Table2[[#This Row],[Min (H)]])</f>
        <v>20.295502163461538</v>
      </c>
      <c r="H396" s="31">
        <v>24.161004326923077</v>
      </c>
      <c r="I396" s="31">
        <v>34166.67</v>
      </c>
      <c r="J396" s="60">
        <f>MEDIAN(Table2[[#This Row],[Max (A)]],Table2[[#This Row],[Min (A)]])</f>
        <v>42210.78</v>
      </c>
      <c r="K396" s="31">
        <v>50254.89</v>
      </c>
    </row>
    <row r="397" spans="1:11" x14ac:dyDescent="0.3">
      <c r="A397" s="61" t="s">
        <v>1021</v>
      </c>
      <c r="B397" s="61" t="s">
        <v>1725</v>
      </c>
      <c r="C397" s="61" t="s">
        <v>15</v>
      </c>
      <c r="D397" s="58" t="s">
        <v>20</v>
      </c>
      <c r="E397" s="59" t="s">
        <v>17</v>
      </c>
      <c r="F397" s="31">
        <v>17.89</v>
      </c>
      <c r="G397" s="60">
        <f>MEDIAN(Table2[[#This Row],[Max (H)]],Table2[[#This Row],[Min (H)]])</f>
        <v>22.1</v>
      </c>
      <c r="H397" s="31">
        <v>26.31</v>
      </c>
      <c r="I397" s="31">
        <v>37208.33</v>
      </c>
      <c r="J397" s="60">
        <f>MEDIAN(Table2[[#This Row],[Max (A)]],Table2[[#This Row],[Min (A)]])</f>
        <v>45968.57</v>
      </c>
      <c r="K397" s="31">
        <v>54728.81</v>
      </c>
    </row>
    <row r="398" spans="1:11" x14ac:dyDescent="0.3">
      <c r="A398" s="61" t="s">
        <v>1022</v>
      </c>
      <c r="B398" s="61" t="s">
        <v>1726</v>
      </c>
      <c r="C398" s="61" t="s">
        <v>15</v>
      </c>
      <c r="D398" s="58" t="s">
        <v>41</v>
      </c>
      <c r="E398" s="59" t="s">
        <v>17</v>
      </c>
      <c r="F398" s="31">
        <v>19.13</v>
      </c>
      <c r="G398" s="60">
        <f>MEDIAN(Table2[[#This Row],[Max (H)]],Table2[[#This Row],[Min (H)]])</f>
        <v>23.634999999999998</v>
      </c>
      <c r="H398" s="31">
        <v>28.14</v>
      </c>
      <c r="I398" s="31">
        <v>39791.67</v>
      </c>
      <c r="J398" s="60">
        <f>MEDIAN(Table2[[#This Row],[Max (A)]],Table2[[#This Row],[Min (A)]])</f>
        <v>49160.119999999995</v>
      </c>
      <c r="K398" s="31">
        <v>58528.57</v>
      </c>
    </row>
    <row r="399" spans="1:11" x14ac:dyDescent="0.3">
      <c r="A399" s="61" t="s">
        <v>810</v>
      </c>
      <c r="B399" s="61" t="s">
        <v>1728</v>
      </c>
      <c r="C399" s="61" t="s">
        <v>15</v>
      </c>
      <c r="D399" s="58" t="s">
        <v>16</v>
      </c>
      <c r="E399" s="59" t="s">
        <v>17</v>
      </c>
      <c r="F399" s="31">
        <v>21.59</v>
      </c>
      <c r="G399" s="60">
        <f>MEDIAN(Table2[[#This Row],[Max (H)]],Table2[[#This Row],[Min (H)]])</f>
        <v>27.234999999999999</v>
      </c>
      <c r="H399" s="31">
        <v>32.880000000000003</v>
      </c>
      <c r="I399" s="31">
        <v>44897.96</v>
      </c>
      <c r="J399" s="60">
        <f>MEDIAN(Table2[[#This Row],[Max (A)]],Table2[[#This Row],[Min (A)]])</f>
        <v>56647.895000000004</v>
      </c>
      <c r="K399" s="31">
        <v>68397.83</v>
      </c>
    </row>
    <row r="400" spans="1:11" x14ac:dyDescent="0.3">
      <c r="A400" s="61" t="s">
        <v>813</v>
      </c>
      <c r="B400" s="61" t="s">
        <v>1727</v>
      </c>
      <c r="C400" s="61" t="s">
        <v>104</v>
      </c>
      <c r="D400" s="58" t="s">
        <v>159</v>
      </c>
      <c r="E400" s="59" t="s">
        <v>17</v>
      </c>
      <c r="F400" s="31">
        <v>25</v>
      </c>
      <c r="G400" s="60">
        <f>MEDIAN(Table2[[#This Row],[Max (H)]],Table2[[#This Row],[Min (H)]])</f>
        <v>31.545000000000002</v>
      </c>
      <c r="H400" s="31">
        <v>38.090000000000003</v>
      </c>
      <c r="I400" s="31">
        <v>52000</v>
      </c>
      <c r="J400" s="60">
        <f>MEDIAN(Table2[[#This Row],[Max (A)]],Table2[[#This Row],[Min (A)]])</f>
        <v>65608.565000000002</v>
      </c>
      <c r="K400" s="31">
        <v>79217.13</v>
      </c>
    </row>
    <row r="401" spans="1:11" x14ac:dyDescent="0.3">
      <c r="A401" s="61" t="s">
        <v>739</v>
      </c>
      <c r="B401" s="61" t="s">
        <v>740</v>
      </c>
      <c r="C401" s="61" t="s">
        <v>47</v>
      </c>
      <c r="D401" s="58" t="s">
        <v>110</v>
      </c>
      <c r="E401" s="59" t="s">
        <v>49</v>
      </c>
      <c r="F401" s="31">
        <v>57.56</v>
      </c>
      <c r="G401" s="60">
        <f>MEDIAN(Table2[[#This Row],[Max (H)]],Table2[[#This Row],[Min (H)]])</f>
        <v>74.504999999999995</v>
      </c>
      <c r="H401" s="31">
        <v>91.45</v>
      </c>
      <c r="I401" s="31">
        <v>119725.49</v>
      </c>
      <c r="J401" s="60">
        <f>MEDIAN(Table2[[#This Row],[Max (A)]],Table2[[#This Row],[Min (A)]])</f>
        <v>154969.68</v>
      </c>
      <c r="K401" s="31">
        <v>190213.87</v>
      </c>
    </row>
    <row r="402" spans="1:11" x14ac:dyDescent="0.3">
      <c r="A402" s="77" t="s">
        <v>1705</v>
      </c>
      <c r="B402" s="61" t="s">
        <v>1706</v>
      </c>
      <c r="C402" s="61" t="s">
        <v>47</v>
      </c>
      <c r="D402" s="58" t="s">
        <v>52</v>
      </c>
      <c r="E402" s="59" t="s">
        <v>49</v>
      </c>
      <c r="F402" s="31">
        <v>29.04</v>
      </c>
      <c r="G402" s="60">
        <f>MEDIAN(Table2[[#This Row],[Max (H)]],Table2[[#This Row],[Min (H)]])</f>
        <v>36.64</v>
      </c>
      <c r="H402" s="31">
        <v>44.24</v>
      </c>
      <c r="I402" s="31">
        <v>60408.160000000003</v>
      </c>
      <c r="J402" s="60">
        <f>MEDIAN(Table2[[#This Row],[Max (A)]],Table2[[#This Row],[Min (A)]])</f>
        <v>76217.17</v>
      </c>
      <c r="K402" s="31">
        <v>92026.18</v>
      </c>
    </row>
    <row r="403" spans="1:11" x14ac:dyDescent="0.3">
      <c r="A403" s="61" t="s">
        <v>741</v>
      </c>
      <c r="B403" s="61" t="s">
        <v>742</v>
      </c>
      <c r="C403" s="61" t="s">
        <v>15</v>
      </c>
      <c r="D403" s="58" t="s">
        <v>20</v>
      </c>
      <c r="E403" s="59" t="s">
        <v>17</v>
      </c>
      <c r="F403" s="31">
        <v>17.89</v>
      </c>
      <c r="G403" s="60">
        <f>MEDIAN(Table2[[#This Row],[Max (H)]],Table2[[#This Row],[Min (H)]])</f>
        <v>22.1</v>
      </c>
      <c r="H403" s="31">
        <v>26.31</v>
      </c>
      <c r="I403" s="31">
        <v>37208.33</v>
      </c>
      <c r="J403" s="60">
        <f>MEDIAN(Table2[[#This Row],[Max (A)]],Table2[[#This Row],[Min (A)]])</f>
        <v>45968.57</v>
      </c>
      <c r="K403" s="31">
        <v>54728.81</v>
      </c>
    </row>
    <row r="404" spans="1:11" x14ac:dyDescent="0.3">
      <c r="A404" s="61" t="s">
        <v>743</v>
      </c>
      <c r="B404" s="61" t="s">
        <v>744</v>
      </c>
      <c r="C404" s="61" t="s">
        <v>47</v>
      </c>
      <c r="D404" s="58" t="s">
        <v>61</v>
      </c>
      <c r="E404" s="59" t="s">
        <v>17</v>
      </c>
      <c r="F404" s="31">
        <v>19.13</v>
      </c>
      <c r="G404" s="60">
        <f>MEDIAN(Table2[[#This Row],[Max (H)]],Table2[[#This Row],[Min (H)]])</f>
        <v>23.634999999999998</v>
      </c>
      <c r="H404" s="31">
        <v>28.14</v>
      </c>
      <c r="I404" s="31">
        <v>39791.67</v>
      </c>
      <c r="J404" s="60">
        <f>MEDIAN(Table2[[#This Row],[Max (A)]],Table2[[#This Row],[Min (A)]])</f>
        <v>49160.119999999995</v>
      </c>
      <c r="K404" s="31">
        <v>58528.57</v>
      </c>
    </row>
    <row r="405" spans="1:11" x14ac:dyDescent="0.3">
      <c r="A405" s="61" t="s">
        <v>745</v>
      </c>
      <c r="B405" s="61" t="s">
        <v>746</v>
      </c>
      <c r="C405" s="61" t="s">
        <v>15</v>
      </c>
      <c r="D405" s="58" t="s">
        <v>41</v>
      </c>
      <c r="E405" s="59" t="s">
        <v>17</v>
      </c>
      <c r="F405" s="31">
        <v>19.13</v>
      </c>
      <c r="G405" s="60">
        <f>MEDIAN(Table2[[#This Row],[Max (H)]],Table2[[#This Row],[Min (H)]])</f>
        <v>23.634999999999998</v>
      </c>
      <c r="H405" s="31">
        <v>28.14</v>
      </c>
      <c r="I405" s="31">
        <v>39791.67</v>
      </c>
      <c r="J405" s="60">
        <f>MEDIAN(Table2[[#This Row],[Max (A)]],Table2[[#This Row],[Min (A)]])</f>
        <v>49160.119999999995</v>
      </c>
      <c r="K405" s="31">
        <v>58528.57</v>
      </c>
    </row>
    <row r="406" spans="1:11" x14ac:dyDescent="0.3">
      <c r="A406" s="77" t="s">
        <v>747</v>
      </c>
      <c r="B406" s="61" t="s">
        <v>748</v>
      </c>
      <c r="C406" s="61" t="s">
        <v>47</v>
      </c>
      <c r="D406" s="79" t="s">
        <v>58</v>
      </c>
      <c r="E406" s="59" t="s">
        <v>49</v>
      </c>
      <c r="F406" s="31">
        <v>25</v>
      </c>
      <c r="G406" s="60">
        <f>MEDIAN(Table2[[#This Row],[Max (H)]],Table2[[#This Row],[Min (H)]])</f>
        <v>31.545000000000002</v>
      </c>
      <c r="H406" s="31">
        <v>38.090000000000003</v>
      </c>
      <c r="I406" s="31">
        <v>52000</v>
      </c>
      <c r="J406" s="60">
        <f>MEDIAN(Table2[[#This Row],[Max (A)]],Table2[[#This Row],[Min (A)]])</f>
        <v>65608.565000000002</v>
      </c>
      <c r="K406" s="31">
        <v>79217.13</v>
      </c>
    </row>
    <row r="407" spans="1:11" x14ac:dyDescent="0.3">
      <c r="A407" s="77" t="s">
        <v>1853</v>
      </c>
      <c r="B407" s="61" t="s">
        <v>1854</v>
      </c>
      <c r="C407" s="61" t="s">
        <v>47</v>
      </c>
      <c r="D407" s="58" t="s">
        <v>120</v>
      </c>
      <c r="E407" s="59" t="s">
        <v>49</v>
      </c>
      <c r="F407" s="31">
        <v>48.04</v>
      </c>
      <c r="G407" s="60">
        <f>MEDIAN(Table2[[#This Row],[Max (H)]],Table2[[#This Row],[Min (H)]])</f>
        <v>62.179999999999993</v>
      </c>
      <c r="H407" s="31">
        <v>76.319999999999993</v>
      </c>
      <c r="I407" s="31">
        <v>99921.57</v>
      </c>
      <c r="J407" s="60">
        <f>MEDIAN(Table2[[#This Row],[Max (A)]],Table2[[#This Row],[Min (A)]])</f>
        <v>129335.98000000001</v>
      </c>
      <c r="K407" s="31">
        <v>158750.39000000001</v>
      </c>
    </row>
    <row r="408" spans="1:11" x14ac:dyDescent="0.3">
      <c r="A408" s="61" t="s">
        <v>749</v>
      </c>
      <c r="B408" s="61" t="s">
        <v>750</v>
      </c>
      <c r="C408" s="61" t="s">
        <v>47</v>
      </c>
      <c r="D408" s="58" t="s">
        <v>74</v>
      </c>
      <c r="E408" s="59" t="s">
        <v>49</v>
      </c>
      <c r="F408" s="31">
        <v>36.81</v>
      </c>
      <c r="G408" s="60">
        <f>MEDIAN(Table2[[#This Row],[Max (H)]],Table2[[#This Row],[Min (H)]])</f>
        <v>47.41</v>
      </c>
      <c r="H408" s="31">
        <v>58.01</v>
      </c>
      <c r="I408" s="31">
        <v>76560</v>
      </c>
      <c r="J408" s="60">
        <f>MEDIAN(Table2[[#This Row],[Max (A)]],Table2[[#This Row],[Min (A)]])</f>
        <v>98606.89</v>
      </c>
      <c r="K408" s="31">
        <v>120653.78</v>
      </c>
    </row>
    <row r="409" spans="1:11" x14ac:dyDescent="0.3">
      <c r="A409" s="61" t="s">
        <v>751</v>
      </c>
      <c r="B409" s="61" t="s">
        <v>752</v>
      </c>
      <c r="C409" s="61" t="s">
        <v>47</v>
      </c>
      <c r="D409" s="58" t="s">
        <v>55</v>
      </c>
      <c r="E409" s="59" t="s">
        <v>49</v>
      </c>
      <c r="F409" s="32">
        <v>32.31</v>
      </c>
      <c r="G409" s="60">
        <f>MEDIAN(Table2[[#This Row],[Max (H)]],Table2[[#This Row],[Min (H)]])</f>
        <v>41.61</v>
      </c>
      <c r="H409" s="31">
        <v>50.91</v>
      </c>
      <c r="I409" s="32">
        <v>67200</v>
      </c>
      <c r="J409" s="60">
        <f>MEDIAN(Table2[[#This Row],[Max (A)]],Table2[[#This Row],[Min (A)]])</f>
        <v>86551.5</v>
      </c>
      <c r="K409" s="31">
        <v>105902.99999999999</v>
      </c>
    </row>
    <row r="410" spans="1:11" x14ac:dyDescent="0.3">
      <c r="A410" s="77" t="s">
        <v>1656</v>
      </c>
      <c r="B410" s="61" t="s">
        <v>1837</v>
      </c>
      <c r="C410" s="61" t="s">
        <v>47</v>
      </c>
      <c r="D410" s="58" t="s">
        <v>52</v>
      </c>
      <c r="E410" s="59" t="s">
        <v>49</v>
      </c>
      <c r="F410" s="32">
        <v>29.04</v>
      </c>
      <c r="G410" s="60">
        <f>MEDIAN(Table2[[#This Row],[Max (H)]],Table2[[#This Row],[Min (H)]])</f>
        <v>36.64</v>
      </c>
      <c r="H410" s="31">
        <v>44.24</v>
      </c>
      <c r="I410" s="32">
        <v>60408.160000000003</v>
      </c>
      <c r="J410" s="60">
        <v>76217.17</v>
      </c>
      <c r="K410" s="31">
        <v>92026.18</v>
      </c>
    </row>
    <row r="411" spans="1:11" x14ac:dyDescent="0.3">
      <c r="A411" s="61" t="s">
        <v>753</v>
      </c>
      <c r="B411" s="61" t="s">
        <v>754</v>
      </c>
      <c r="C411" s="61" t="s">
        <v>47</v>
      </c>
      <c r="D411" s="58" t="s">
        <v>64</v>
      </c>
      <c r="E411" s="59" t="s">
        <v>49</v>
      </c>
      <c r="F411" s="31">
        <v>21.59</v>
      </c>
      <c r="G411" s="60">
        <f>MEDIAN(Table2[[#This Row],[Max (H)]],Table2[[#This Row],[Min (H)]])</f>
        <v>27.234999999999999</v>
      </c>
      <c r="H411" s="31">
        <v>32.880000000000003</v>
      </c>
      <c r="I411" s="31">
        <v>44897.96</v>
      </c>
      <c r="J411" s="60">
        <f>MEDIAN(Table2[[#This Row],[Max (A)]],Table2[[#This Row],[Min (A)]])</f>
        <v>56647.895000000004</v>
      </c>
      <c r="K411" s="31">
        <v>68397.83</v>
      </c>
    </row>
    <row r="412" spans="1:11" x14ac:dyDescent="0.3">
      <c r="A412" s="61" t="s">
        <v>755</v>
      </c>
      <c r="B412" s="61" t="s">
        <v>756</v>
      </c>
      <c r="C412" s="61" t="s">
        <v>47</v>
      </c>
      <c r="D412" s="58" t="s">
        <v>71</v>
      </c>
      <c r="E412" s="59" t="s">
        <v>49</v>
      </c>
      <c r="F412" s="31">
        <v>33.159999999999997</v>
      </c>
      <c r="G412" s="60">
        <f>MEDIAN(Table2[[#This Row],[Max (H)]],Table2[[#This Row],[Min (H)]])</f>
        <v>41.84</v>
      </c>
      <c r="H412" s="31">
        <v>50.52</v>
      </c>
      <c r="I412" s="31">
        <v>68979.59</v>
      </c>
      <c r="J412" s="60">
        <f>MEDIAN(Table2[[#This Row],[Max (A)]],Table2[[#This Row],[Min (A)]])</f>
        <v>87031.764999999999</v>
      </c>
      <c r="K412" s="31">
        <v>105083.94</v>
      </c>
    </row>
    <row r="413" spans="1:11" x14ac:dyDescent="0.3">
      <c r="A413" s="61" t="s">
        <v>757</v>
      </c>
      <c r="B413" s="61" t="s">
        <v>758</v>
      </c>
      <c r="C413" s="61" t="s">
        <v>15</v>
      </c>
      <c r="D413" s="58" t="s">
        <v>41</v>
      </c>
      <c r="E413" s="59" t="s">
        <v>17</v>
      </c>
      <c r="F413" s="31">
        <v>19.13</v>
      </c>
      <c r="G413" s="60">
        <f>MEDIAN(Table2[[#This Row],[Max (H)]],Table2[[#This Row],[Min (H)]])</f>
        <v>23.634999999999998</v>
      </c>
      <c r="H413" s="31">
        <v>28.14</v>
      </c>
      <c r="I413" s="31">
        <v>39791.67</v>
      </c>
      <c r="J413" s="60">
        <f>MEDIAN(Table2[[#This Row],[Max (A)]],Table2[[#This Row],[Min (A)]])</f>
        <v>49160.119999999995</v>
      </c>
      <c r="K413" s="31">
        <v>58528.57</v>
      </c>
    </row>
    <row r="414" spans="1:11" x14ac:dyDescent="0.3">
      <c r="A414" s="77" t="s">
        <v>1871</v>
      </c>
      <c r="B414" s="61" t="s">
        <v>1870</v>
      </c>
      <c r="C414" s="61" t="s">
        <v>15</v>
      </c>
      <c r="D414" s="58" t="s">
        <v>20</v>
      </c>
      <c r="E414" s="59" t="s">
        <v>17</v>
      </c>
      <c r="F414" s="31">
        <v>17.89</v>
      </c>
      <c r="G414" s="60">
        <f>MEDIAN(Table2[[#This Row],[Max (H)]],Table2[[#This Row],[Min (H)]])</f>
        <v>22.1</v>
      </c>
      <c r="H414" s="31">
        <v>26.31</v>
      </c>
      <c r="I414" s="31">
        <v>37208.33</v>
      </c>
      <c r="J414" s="60">
        <f>MEDIAN(Table2[[#This Row],[Max (A)]],Table2[[#This Row],[Min (A)]])</f>
        <v>45968.57</v>
      </c>
      <c r="K414" s="31">
        <v>54728.81</v>
      </c>
    </row>
    <row r="415" spans="1:11" x14ac:dyDescent="0.3">
      <c r="A415" s="77" t="s">
        <v>759</v>
      </c>
      <c r="B415" s="61" t="s">
        <v>760</v>
      </c>
      <c r="C415" s="61" t="s">
        <v>47</v>
      </c>
      <c r="D415" s="79" t="s">
        <v>55</v>
      </c>
      <c r="E415" s="59" t="s">
        <v>49</v>
      </c>
      <c r="F415" s="32">
        <v>32.31</v>
      </c>
      <c r="G415" s="60">
        <f>MEDIAN(Table2[[#This Row],[Max (H)]],Table2[[#This Row],[Min (H)]])</f>
        <v>41.61</v>
      </c>
      <c r="H415" s="31">
        <v>50.91</v>
      </c>
      <c r="I415" s="32">
        <v>67200</v>
      </c>
      <c r="J415" s="60">
        <f>MEDIAN(Table2[[#This Row],[Max (A)]],Table2[[#This Row],[Min (A)]])</f>
        <v>86551.5</v>
      </c>
      <c r="K415" s="31">
        <v>105902.99999999999</v>
      </c>
    </row>
    <row r="416" spans="1:11" x14ac:dyDescent="0.3">
      <c r="A416" s="61" t="s">
        <v>761</v>
      </c>
      <c r="B416" s="61" t="s">
        <v>762</v>
      </c>
      <c r="C416" s="61" t="s">
        <v>47</v>
      </c>
      <c r="D416" s="58" t="s">
        <v>55</v>
      </c>
      <c r="E416" s="59" t="s">
        <v>49</v>
      </c>
      <c r="F416" s="32">
        <v>32.31</v>
      </c>
      <c r="G416" s="60">
        <f>MEDIAN(Table2[[#This Row],[Max (H)]],Table2[[#This Row],[Min (H)]])</f>
        <v>41.61</v>
      </c>
      <c r="H416" s="31">
        <v>50.91</v>
      </c>
      <c r="I416" s="32">
        <v>67200</v>
      </c>
      <c r="J416" s="60">
        <f>MEDIAN(Table2[[#This Row],[Max (A)]],Table2[[#This Row],[Min (A)]])</f>
        <v>86551.5</v>
      </c>
      <c r="K416" s="31">
        <v>105902.99999999999</v>
      </c>
    </row>
    <row r="417" spans="1:11" x14ac:dyDescent="0.3">
      <c r="A417" s="77" t="s">
        <v>1894</v>
      </c>
      <c r="B417" s="61" t="s">
        <v>1895</v>
      </c>
      <c r="C417" s="61" t="s">
        <v>47</v>
      </c>
      <c r="D417" s="58" t="s">
        <v>110</v>
      </c>
      <c r="E417" s="59" t="s">
        <v>49</v>
      </c>
      <c r="F417" s="31">
        <v>57.56</v>
      </c>
      <c r="G417" s="60">
        <f>MEDIAN(Table2[[#This Row],[Max (H)]],Table2[[#This Row],[Min (H)]])</f>
        <v>74.504999999999995</v>
      </c>
      <c r="H417" s="31">
        <v>91.45</v>
      </c>
      <c r="I417" s="31">
        <v>119725.49</v>
      </c>
      <c r="J417" s="60">
        <v>154969.68</v>
      </c>
      <c r="K417" s="31">
        <v>190213.87</v>
      </c>
    </row>
    <row r="418" spans="1:11" x14ac:dyDescent="0.3">
      <c r="A418" s="61" t="s">
        <v>764</v>
      </c>
      <c r="B418" s="61" t="s">
        <v>765</v>
      </c>
      <c r="C418" s="61" t="s">
        <v>47</v>
      </c>
      <c r="D418" s="58" t="s">
        <v>129</v>
      </c>
      <c r="E418" s="59" t="s">
        <v>49</v>
      </c>
      <c r="F418" s="32">
        <v>49.83</v>
      </c>
      <c r="G418" s="60">
        <f>MEDIAN(Table2[[#This Row],[Max (H)]],Table2[[#This Row],[Min (H)]])</f>
        <v>63.22</v>
      </c>
      <c r="H418" s="31">
        <v>76.61</v>
      </c>
      <c r="I418" s="32">
        <v>103640</v>
      </c>
      <c r="J418" s="60">
        <f>MEDIAN(Table2[[#This Row],[Max (A)]],Table2[[#This Row],[Min (A)]])</f>
        <v>131493.25</v>
      </c>
      <c r="K418" s="31">
        <v>159346.5</v>
      </c>
    </row>
    <row r="419" spans="1:11" x14ac:dyDescent="0.3">
      <c r="A419" s="61" t="s">
        <v>766</v>
      </c>
      <c r="B419" s="61" t="s">
        <v>767</v>
      </c>
      <c r="C419" s="61" t="s">
        <v>47</v>
      </c>
      <c r="D419" s="58" t="s">
        <v>71</v>
      </c>
      <c r="E419" s="59" t="s">
        <v>49</v>
      </c>
      <c r="F419" s="31">
        <v>33.159999999999997</v>
      </c>
      <c r="G419" s="60">
        <f>MEDIAN(Table2[[#This Row],[Max (H)]],Table2[[#This Row],[Min (H)]])</f>
        <v>41.84</v>
      </c>
      <c r="H419" s="31">
        <v>50.52</v>
      </c>
      <c r="I419" s="31">
        <v>68979.59</v>
      </c>
      <c r="J419" s="60">
        <f>MEDIAN(Table2[[#This Row],[Max (A)]],Table2[[#This Row],[Min (A)]])</f>
        <v>87031.764999999999</v>
      </c>
      <c r="K419" s="31">
        <v>105083.94</v>
      </c>
    </row>
    <row r="420" spans="1:11" x14ac:dyDescent="0.3">
      <c r="A420" s="61" t="s">
        <v>768</v>
      </c>
      <c r="B420" s="61" t="s">
        <v>769</v>
      </c>
      <c r="C420" s="61" t="s">
        <v>47</v>
      </c>
      <c r="D420" s="58" t="s">
        <v>129</v>
      </c>
      <c r="E420" s="59" t="s">
        <v>49</v>
      </c>
      <c r="F420" s="32">
        <v>49.83</v>
      </c>
      <c r="G420" s="60">
        <f>MEDIAN(Table2[[#This Row],[Max (H)]],Table2[[#This Row],[Min (H)]])</f>
        <v>63.22</v>
      </c>
      <c r="H420" s="31">
        <v>76.61</v>
      </c>
      <c r="I420" s="32">
        <v>103640</v>
      </c>
      <c r="J420" s="60">
        <f>MEDIAN(Table2[[#This Row],[Max (A)]],Table2[[#This Row],[Min (A)]])</f>
        <v>131493.25</v>
      </c>
      <c r="K420" s="31">
        <v>159346.5</v>
      </c>
    </row>
    <row r="421" spans="1:11" x14ac:dyDescent="0.3">
      <c r="A421" s="61" t="s">
        <v>770</v>
      </c>
      <c r="B421" s="61" t="s">
        <v>771</v>
      </c>
      <c r="C421" s="61" t="s">
        <v>47</v>
      </c>
      <c r="D421" s="58" t="s">
        <v>167</v>
      </c>
      <c r="E421" s="59" t="s">
        <v>49</v>
      </c>
      <c r="F421" s="31">
        <v>42.4</v>
      </c>
      <c r="G421" s="60">
        <f>MEDIAN(Table2[[#This Row],[Max (H)]],Table2[[#This Row],[Min (H)]])</f>
        <v>54.614999999999995</v>
      </c>
      <c r="H421" s="31">
        <v>66.83</v>
      </c>
      <c r="I421" s="31">
        <v>88200</v>
      </c>
      <c r="J421" s="60">
        <f>MEDIAN(Table2[[#This Row],[Max (A)]],Table2[[#This Row],[Min (A)]])</f>
        <v>113598.845</v>
      </c>
      <c r="K421" s="31">
        <v>138997.69</v>
      </c>
    </row>
    <row r="422" spans="1:11" x14ac:dyDescent="0.3">
      <c r="A422" s="61" t="s">
        <v>772</v>
      </c>
      <c r="B422" s="61" t="s">
        <v>773</v>
      </c>
      <c r="C422" s="61" t="s">
        <v>47</v>
      </c>
      <c r="D422" s="58" t="s">
        <v>58</v>
      </c>
      <c r="E422" s="59" t="s">
        <v>49</v>
      </c>
      <c r="F422" s="32">
        <v>25</v>
      </c>
      <c r="G422" s="60">
        <f>MEDIAN(Table2[[#This Row],[Max (H)]],Table2[[#This Row],[Min (H)]])</f>
        <v>31.545000000000002</v>
      </c>
      <c r="H422" s="31">
        <v>38.090000000000003</v>
      </c>
      <c r="I422" s="32">
        <v>52000</v>
      </c>
      <c r="J422" s="60">
        <f>MEDIAN(Table2[[#This Row],[Max (A)]],Table2[[#This Row],[Min (A)]])</f>
        <v>65608.565000000002</v>
      </c>
      <c r="K422" s="31">
        <v>79217.13</v>
      </c>
    </row>
    <row r="423" spans="1:11" x14ac:dyDescent="0.3">
      <c r="A423" s="61" t="s">
        <v>774</v>
      </c>
      <c r="B423" s="61" t="s">
        <v>775</v>
      </c>
      <c r="C423" s="61" t="s">
        <v>15</v>
      </c>
      <c r="D423" s="58" t="s">
        <v>36</v>
      </c>
      <c r="E423" s="59" t="s">
        <v>17</v>
      </c>
      <c r="F423" s="31">
        <v>16.43</v>
      </c>
      <c r="G423" s="60">
        <f>MEDIAN(Table2[[#This Row],[Max (H)]],Table2[[#This Row],[Min (H)]])</f>
        <v>20.295502163461538</v>
      </c>
      <c r="H423" s="31">
        <v>24.161004326923077</v>
      </c>
      <c r="I423" s="31">
        <v>34166.67</v>
      </c>
      <c r="J423" s="60">
        <f>MEDIAN(Table2[[#This Row],[Max (A)]],Table2[[#This Row],[Min (A)]])</f>
        <v>42210.78</v>
      </c>
      <c r="K423" s="31">
        <v>50254.89</v>
      </c>
    </row>
    <row r="424" spans="1:11" x14ac:dyDescent="0.3">
      <c r="A424" s="61" t="s">
        <v>776</v>
      </c>
      <c r="B424" s="61" t="s">
        <v>777</v>
      </c>
      <c r="C424" s="61" t="s">
        <v>15</v>
      </c>
      <c r="D424" s="58" t="s">
        <v>29</v>
      </c>
      <c r="E424" s="59" t="s">
        <v>17</v>
      </c>
      <c r="F424" s="32">
        <v>18.03</v>
      </c>
      <c r="G424" s="60">
        <f>MEDIAN(Table2[[#This Row],[Max (H)]],Table2[[#This Row],[Min (H)]])</f>
        <v>22.274999999999999</v>
      </c>
      <c r="H424" s="31">
        <v>26.52</v>
      </c>
      <c r="I424" s="32">
        <v>37500</v>
      </c>
      <c r="J424" s="60">
        <f>MEDIAN(Table2[[#This Row],[Max (A)]],Table2[[#This Row],[Min (A)]])</f>
        <v>46328.904999999999</v>
      </c>
      <c r="K424" s="31">
        <v>55157.81</v>
      </c>
    </row>
    <row r="425" spans="1:11" x14ac:dyDescent="0.3">
      <c r="A425" s="61" t="s">
        <v>778</v>
      </c>
      <c r="B425" s="61" t="s">
        <v>779</v>
      </c>
      <c r="C425" s="61" t="s">
        <v>15</v>
      </c>
      <c r="D425" s="58" t="s">
        <v>23</v>
      </c>
      <c r="E425" s="59" t="s">
        <v>17</v>
      </c>
      <c r="F425" s="32">
        <v>23.18</v>
      </c>
      <c r="G425" s="60">
        <f>MEDIAN(Table2[[#This Row],[Max (H)]],Table2[[#This Row],[Min (H)]])</f>
        <v>28.635000000000002</v>
      </c>
      <c r="H425" s="31">
        <v>34.090000000000003</v>
      </c>
      <c r="I425" s="32">
        <v>48208.33</v>
      </c>
      <c r="J425" s="60">
        <f>MEDIAN(Table2[[#This Row],[Max (A)]],Table2[[#This Row],[Min (A)]])</f>
        <v>59558.38</v>
      </c>
      <c r="K425" s="31">
        <v>70908.429999999993</v>
      </c>
    </row>
    <row r="426" spans="1:11" x14ac:dyDescent="0.3">
      <c r="A426" s="61" t="s">
        <v>780</v>
      </c>
      <c r="B426" s="61" t="s">
        <v>781</v>
      </c>
      <c r="C426" s="61" t="s">
        <v>15</v>
      </c>
      <c r="D426" s="58" t="s">
        <v>26</v>
      </c>
      <c r="E426" s="59" t="s">
        <v>17</v>
      </c>
      <c r="F426" s="32">
        <v>25.65</v>
      </c>
      <c r="G426" s="60">
        <f>MEDIAN(Table2[[#This Row],[Max (H)]],Table2[[#This Row],[Min (H)]])</f>
        <v>32.36</v>
      </c>
      <c r="H426" s="31">
        <v>39.07</v>
      </c>
      <c r="I426" s="32">
        <v>53346.94</v>
      </c>
      <c r="J426" s="60">
        <f>MEDIAN(Table2[[#This Row],[Max (A)]],Table2[[#This Row],[Min (A)]])</f>
        <v>67308</v>
      </c>
      <c r="K426" s="31">
        <v>81269.06</v>
      </c>
    </row>
    <row r="427" spans="1:11" x14ac:dyDescent="0.3">
      <c r="A427" s="61" t="s">
        <v>782</v>
      </c>
      <c r="B427" s="61" t="s">
        <v>783</v>
      </c>
      <c r="C427" s="61" t="s">
        <v>15</v>
      </c>
      <c r="D427" s="58" t="s">
        <v>337</v>
      </c>
      <c r="E427" s="59" t="s">
        <v>17</v>
      </c>
      <c r="F427" s="31">
        <v>29.36</v>
      </c>
      <c r="G427" s="60">
        <f>MEDIAN(Table2[[#This Row],[Max (H)]],Table2[[#This Row],[Min (H)]])</f>
        <v>37.04</v>
      </c>
      <c r="H427" s="31">
        <v>44.72</v>
      </c>
      <c r="I427" s="31">
        <v>61061.22</v>
      </c>
      <c r="J427" s="60">
        <f>MEDIAN(Table2[[#This Row],[Max (A)]],Table2[[#This Row],[Min (A)]])</f>
        <v>77041.14</v>
      </c>
      <c r="K427" s="31">
        <v>93021.06</v>
      </c>
    </row>
    <row r="428" spans="1:11" x14ac:dyDescent="0.3">
      <c r="A428" s="61" t="s">
        <v>784</v>
      </c>
      <c r="B428" s="61" t="s">
        <v>785</v>
      </c>
      <c r="C428" s="61" t="s">
        <v>15</v>
      </c>
      <c r="D428" s="58" t="s">
        <v>786</v>
      </c>
      <c r="E428" s="59" t="s">
        <v>17</v>
      </c>
      <c r="F428" s="31">
        <v>33.159999999999997</v>
      </c>
      <c r="G428" s="60">
        <f>MEDIAN(Table2[[#This Row],[Max (H)]],Table2[[#This Row],[Min (H)]])</f>
        <v>41.84</v>
      </c>
      <c r="H428" s="31">
        <v>50.52</v>
      </c>
      <c r="I428" s="31">
        <v>68979.59</v>
      </c>
      <c r="J428" s="60">
        <f>MEDIAN(Table2[[#This Row],[Max (A)]],Table2[[#This Row],[Min (A)]])</f>
        <v>87031.764999999999</v>
      </c>
      <c r="K428" s="31">
        <v>105083.94</v>
      </c>
    </row>
    <row r="429" spans="1:11" x14ac:dyDescent="0.3">
      <c r="A429" s="61" t="s">
        <v>787</v>
      </c>
      <c r="B429" s="61" t="s">
        <v>788</v>
      </c>
      <c r="C429" s="61" t="s">
        <v>47</v>
      </c>
      <c r="D429" s="58" t="s">
        <v>789</v>
      </c>
      <c r="E429" s="59" t="s">
        <v>17</v>
      </c>
      <c r="F429" s="31">
        <v>15</v>
      </c>
      <c r="G429" s="60">
        <f>MEDIAN(Table2[[#This Row],[Max (H)]],Table2[[#This Row],[Min (H)]])</f>
        <v>20</v>
      </c>
      <c r="H429" s="31">
        <v>25</v>
      </c>
      <c r="I429" s="31">
        <v>31200</v>
      </c>
      <c r="J429" s="60">
        <f>MEDIAN(Table2[[#This Row],[Max (A)]],Table2[[#This Row],[Min (A)]])</f>
        <v>41600</v>
      </c>
      <c r="K429" s="31">
        <v>52000</v>
      </c>
    </row>
    <row r="430" spans="1:11" x14ac:dyDescent="0.3">
      <c r="A430" s="61" t="s">
        <v>790</v>
      </c>
      <c r="B430" s="61" t="s">
        <v>791</v>
      </c>
      <c r="C430" s="61" t="s">
        <v>47</v>
      </c>
      <c r="D430" s="58" t="s">
        <v>74</v>
      </c>
      <c r="E430" s="59" t="s">
        <v>49</v>
      </c>
      <c r="F430" s="31">
        <v>36.81</v>
      </c>
      <c r="G430" s="60">
        <f>MEDIAN(Table2[[#This Row],[Max (H)]],Table2[[#This Row],[Min (H)]])</f>
        <v>47.41</v>
      </c>
      <c r="H430" s="31">
        <v>58.01</v>
      </c>
      <c r="I430" s="31">
        <v>76560</v>
      </c>
      <c r="J430" s="60">
        <f>MEDIAN(Table2[[#This Row],[Max (A)]],Table2[[#This Row],[Min (A)]])</f>
        <v>98606.89</v>
      </c>
      <c r="K430" s="31">
        <v>120653.78</v>
      </c>
    </row>
    <row r="431" spans="1:11" x14ac:dyDescent="0.3">
      <c r="A431" s="61" t="s">
        <v>792</v>
      </c>
      <c r="B431" s="61" t="s">
        <v>793</v>
      </c>
      <c r="C431" s="61" t="s">
        <v>47</v>
      </c>
      <c r="D431" s="58" t="s">
        <v>61</v>
      </c>
      <c r="E431" s="59" t="s">
        <v>17</v>
      </c>
      <c r="F431" s="31">
        <v>19.13</v>
      </c>
      <c r="G431" s="60">
        <f>MEDIAN(Table2[[#This Row],[Max (H)]],Table2[[#This Row],[Min (H)]])</f>
        <v>23.634999999999998</v>
      </c>
      <c r="H431" s="31">
        <v>28.14</v>
      </c>
      <c r="I431" s="31">
        <v>39791.67</v>
      </c>
      <c r="J431" s="60">
        <f>MEDIAN(Table2[[#This Row],[Max (A)]],Table2[[#This Row],[Min (A)]])</f>
        <v>49160.119999999995</v>
      </c>
      <c r="K431" s="31">
        <v>58528.57</v>
      </c>
    </row>
    <row r="432" spans="1:11" x14ac:dyDescent="0.3">
      <c r="A432" s="61" t="s">
        <v>794</v>
      </c>
      <c r="B432" s="61" t="s">
        <v>795</v>
      </c>
      <c r="C432" s="61" t="s">
        <v>15</v>
      </c>
      <c r="D432" s="58" t="s">
        <v>36</v>
      </c>
      <c r="E432" s="59" t="s">
        <v>17</v>
      </c>
      <c r="F432" s="31">
        <v>16.43</v>
      </c>
      <c r="G432" s="60">
        <f>MEDIAN(Table2[[#This Row],[Max (H)]],Table2[[#This Row],[Min (H)]])</f>
        <v>20.295502163461538</v>
      </c>
      <c r="H432" s="31">
        <v>24.161004326923077</v>
      </c>
      <c r="I432" s="31">
        <v>34166.67</v>
      </c>
      <c r="J432" s="60">
        <f>MEDIAN(Table2[[#This Row],[Max (A)]],Table2[[#This Row],[Min (A)]])</f>
        <v>42210.78</v>
      </c>
      <c r="K432" s="31">
        <v>50254.89</v>
      </c>
    </row>
    <row r="433" spans="1:11" x14ac:dyDescent="0.3">
      <c r="A433" s="61" t="s">
        <v>796</v>
      </c>
      <c r="B433" s="61" t="s">
        <v>797</v>
      </c>
      <c r="C433" s="61" t="s">
        <v>15</v>
      </c>
      <c r="D433" s="58" t="s">
        <v>20</v>
      </c>
      <c r="E433" s="59" t="s">
        <v>17</v>
      </c>
      <c r="F433" s="31">
        <v>17.89</v>
      </c>
      <c r="G433" s="60">
        <f>MEDIAN(Table2[[#This Row],[Max (H)]],Table2[[#This Row],[Min (H)]])</f>
        <v>22.1</v>
      </c>
      <c r="H433" s="31">
        <v>26.31</v>
      </c>
      <c r="I433" s="31">
        <v>37208.33</v>
      </c>
      <c r="J433" s="60">
        <f>MEDIAN(Table2[[#This Row],[Max (A)]],Table2[[#This Row],[Min (A)]])</f>
        <v>45968.57</v>
      </c>
      <c r="K433" s="31">
        <v>54728.81</v>
      </c>
    </row>
    <row r="434" spans="1:11" x14ac:dyDescent="0.3">
      <c r="A434" s="61" t="s">
        <v>798</v>
      </c>
      <c r="B434" s="61" t="s">
        <v>799</v>
      </c>
      <c r="C434" s="61" t="s">
        <v>47</v>
      </c>
      <c r="D434" s="58" t="s">
        <v>74</v>
      </c>
      <c r="E434" s="59" t="s">
        <v>49</v>
      </c>
      <c r="F434" s="31">
        <v>36.81</v>
      </c>
      <c r="G434" s="60">
        <f>MEDIAN(Table2[[#This Row],[Max (H)]],Table2[[#This Row],[Min (H)]])</f>
        <v>47.41</v>
      </c>
      <c r="H434" s="31">
        <v>58.01</v>
      </c>
      <c r="I434" s="31">
        <v>76560</v>
      </c>
      <c r="J434" s="60">
        <f>MEDIAN(Table2[[#This Row],[Max (A)]],Table2[[#This Row],[Min (A)]])</f>
        <v>98606.89</v>
      </c>
      <c r="K434" s="31">
        <v>120653.78</v>
      </c>
    </row>
    <row r="435" spans="1:11" x14ac:dyDescent="0.3">
      <c r="A435" s="61" t="s">
        <v>800</v>
      </c>
      <c r="B435" s="61" t="s">
        <v>801</v>
      </c>
      <c r="C435" s="61" t="s">
        <v>15</v>
      </c>
      <c r="D435" s="58" t="s">
        <v>303</v>
      </c>
      <c r="E435" s="59" t="s">
        <v>17</v>
      </c>
      <c r="F435" s="31">
        <v>15.06</v>
      </c>
      <c r="G435" s="60">
        <f>MEDIAN(Table2[[#This Row],[Max (H)]],Table2[[#This Row],[Min (H)]])</f>
        <v>18.61</v>
      </c>
      <c r="H435" s="31">
        <v>22.16</v>
      </c>
      <c r="I435" s="31">
        <v>31333.33</v>
      </c>
      <c r="J435" s="60">
        <f>MEDIAN(Table2[[#This Row],[Max (A)]],Table2[[#This Row],[Min (A)]])</f>
        <v>38710.375</v>
      </c>
      <c r="K435" s="31">
        <v>46087.42</v>
      </c>
    </row>
    <row r="436" spans="1:11" x14ac:dyDescent="0.3">
      <c r="A436" s="77" t="s">
        <v>1633</v>
      </c>
      <c r="B436" s="61" t="s">
        <v>1634</v>
      </c>
      <c r="C436" s="61" t="s">
        <v>47</v>
      </c>
      <c r="D436" s="58" t="s">
        <v>129</v>
      </c>
      <c r="E436" s="59" t="s">
        <v>49</v>
      </c>
      <c r="F436" s="32">
        <v>49.83</v>
      </c>
      <c r="G436" s="60">
        <f>MEDIAN(Table2[[#This Row],[Max (H)]],Table2[[#This Row],[Min (H)]])</f>
        <v>63.22</v>
      </c>
      <c r="H436" s="31">
        <v>76.61</v>
      </c>
      <c r="I436" s="32">
        <v>103640</v>
      </c>
      <c r="J436" s="60">
        <f>MEDIAN(Table2[[#This Row],[Max (A)]],Table2[[#This Row],[Min (A)]])</f>
        <v>131493.25</v>
      </c>
      <c r="K436" s="31">
        <v>159346.5</v>
      </c>
    </row>
    <row r="437" spans="1:11" ht="15.75" customHeight="1" x14ac:dyDescent="0.3">
      <c r="A437" s="77" t="s">
        <v>1796</v>
      </c>
      <c r="B437" s="61" t="s">
        <v>1797</v>
      </c>
      <c r="C437" s="61" t="s">
        <v>47</v>
      </c>
      <c r="D437" s="58" t="s">
        <v>129</v>
      </c>
      <c r="E437" s="59" t="s">
        <v>49</v>
      </c>
      <c r="F437" s="32">
        <v>49.83</v>
      </c>
      <c r="G437" s="60">
        <f>MEDIAN(Table2[[#This Row],[Max (H)]],Table2[[#This Row],[Min (H)]])</f>
        <v>63.22</v>
      </c>
      <c r="H437" s="31">
        <v>76.61</v>
      </c>
      <c r="I437" s="32">
        <v>103640</v>
      </c>
      <c r="J437" s="60">
        <f>MEDIAN(Table2[[#This Row],[Max (A)]],Table2[[#This Row],[Min (A)]])</f>
        <v>131493.25</v>
      </c>
      <c r="K437" s="31">
        <v>159346.5</v>
      </c>
    </row>
    <row r="438" spans="1:11" x14ac:dyDescent="0.3">
      <c r="A438" s="61" t="s">
        <v>109</v>
      </c>
      <c r="B438" s="61" t="s">
        <v>1651</v>
      </c>
      <c r="C438" s="61" t="s">
        <v>47</v>
      </c>
      <c r="D438" s="58" t="s">
        <v>110</v>
      </c>
      <c r="E438" s="59" t="s">
        <v>49</v>
      </c>
      <c r="F438" s="31">
        <v>57.56</v>
      </c>
      <c r="G438" s="60">
        <f>MEDIAN(Table2[[#This Row],[Max (H)]],Table2[[#This Row],[Min (H)]])</f>
        <v>74.504999999999995</v>
      </c>
      <c r="H438" s="31">
        <v>91.45</v>
      </c>
      <c r="I438" s="31">
        <v>119725.49</v>
      </c>
      <c r="J438" s="60">
        <f>MEDIAN(Table2[[#This Row],[Max (A)]],Table2[[#This Row],[Min (A)]])</f>
        <v>154969.68</v>
      </c>
      <c r="K438" s="31">
        <v>190213.87</v>
      </c>
    </row>
    <row r="439" spans="1:11" x14ac:dyDescent="0.3">
      <c r="A439" s="61" t="s">
        <v>763</v>
      </c>
      <c r="B439" s="61" t="s">
        <v>1650</v>
      </c>
      <c r="C439" s="61" t="s">
        <v>47</v>
      </c>
      <c r="D439" s="58" t="s">
        <v>110</v>
      </c>
      <c r="E439" s="59" t="s">
        <v>49</v>
      </c>
      <c r="F439" s="31">
        <v>57.56</v>
      </c>
      <c r="G439" s="60">
        <f>MEDIAN(Table2[[#This Row],[Max (H)]],Table2[[#This Row],[Min (H)]])</f>
        <v>74.504999999999995</v>
      </c>
      <c r="H439" s="31">
        <v>91.45</v>
      </c>
      <c r="I439" s="31">
        <v>119725.49</v>
      </c>
      <c r="J439" s="60">
        <f>MEDIAN(Table2[[#This Row],[Max (A)]],Table2[[#This Row],[Min (A)]])</f>
        <v>154969.68</v>
      </c>
      <c r="K439" s="31">
        <v>190213.87</v>
      </c>
    </row>
    <row r="440" spans="1:11" x14ac:dyDescent="0.3">
      <c r="A440" s="61" t="s">
        <v>802</v>
      </c>
      <c r="B440" s="61" t="s">
        <v>1737</v>
      </c>
      <c r="C440" s="61" t="s">
        <v>47</v>
      </c>
      <c r="D440" s="58" t="s">
        <v>110</v>
      </c>
      <c r="E440" s="59" t="s">
        <v>49</v>
      </c>
      <c r="F440" s="31">
        <v>57.56</v>
      </c>
      <c r="G440" s="60">
        <f>MEDIAN(Table2[[#This Row],[Max (H)]],Table2[[#This Row],[Min (H)]])</f>
        <v>74.504999999999995</v>
      </c>
      <c r="H440" s="31">
        <v>91.45</v>
      </c>
      <c r="I440" s="31">
        <v>119725.49</v>
      </c>
      <c r="J440" s="60">
        <f>MEDIAN(Table2[[#This Row],[Max (A)]],Table2[[#This Row],[Min (A)]])</f>
        <v>154969.68</v>
      </c>
      <c r="K440" s="31">
        <v>190213.87</v>
      </c>
    </row>
    <row r="441" spans="1:11" x14ac:dyDescent="0.3">
      <c r="A441" s="77" t="s">
        <v>1272</v>
      </c>
      <c r="B441" s="61" t="s">
        <v>1861</v>
      </c>
      <c r="C441" s="61" t="s">
        <v>47</v>
      </c>
      <c r="D441" s="58" t="s">
        <v>48</v>
      </c>
      <c r="E441" s="59" t="s">
        <v>49</v>
      </c>
      <c r="F441" s="31">
        <v>36.729999999999997</v>
      </c>
      <c r="G441" s="60">
        <f>MEDIAN(Table2[[#This Row],[Max (H)]],Table2[[#This Row],[Min (H)]])</f>
        <v>47.31</v>
      </c>
      <c r="H441" s="31">
        <v>57.89</v>
      </c>
      <c r="I441" s="31">
        <v>76400</v>
      </c>
      <c r="J441" s="60">
        <f>MEDIAN(Table2[[#This Row],[Max (A)]],Table2[[#This Row],[Min (A)]])</f>
        <v>98400.815000000002</v>
      </c>
      <c r="K441" s="31">
        <v>120401.63</v>
      </c>
    </row>
    <row r="442" spans="1:11" x14ac:dyDescent="0.3">
      <c r="A442" s="61" t="s">
        <v>1275</v>
      </c>
      <c r="B442" s="61" t="s">
        <v>1867</v>
      </c>
      <c r="C442" s="61" t="s">
        <v>47</v>
      </c>
      <c r="D442" s="58" t="s">
        <v>129</v>
      </c>
      <c r="E442" s="59" t="s">
        <v>49</v>
      </c>
      <c r="F442" s="32">
        <v>49.83</v>
      </c>
      <c r="G442" s="60">
        <f>MEDIAN(Table2[[#This Row],[Max (H)]],Table2[[#This Row],[Min (H)]])</f>
        <v>63.22</v>
      </c>
      <c r="H442" s="31">
        <v>76.61</v>
      </c>
      <c r="I442" s="32">
        <v>103640</v>
      </c>
      <c r="J442" s="60">
        <f>MEDIAN(Table2[[#This Row],[Max (A)]],Table2[[#This Row],[Min (A)]])</f>
        <v>131493.25</v>
      </c>
      <c r="K442" s="31">
        <v>159346.5</v>
      </c>
    </row>
    <row r="443" spans="1:11" x14ac:dyDescent="0.3">
      <c r="A443" s="61" t="s">
        <v>1274</v>
      </c>
      <c r="B443" s="61" t="s">
        <v>1858</v>
      </c>
      <c r="C443" s="61" t="s">
        <v>47</v>
      </c>
      <c r="D443" s="58" t="s">
        <v>129</v>
      </c>
      <c r="E443" s="59" t="s">
        <v>49</v>
      </c>
      <c r="F443" s="32">
        <v>49.83</v>
      </c>
      <c r="G443" s="60">
        <f>MEDIAN(Table2[[#This Row],[Max (H)]],Table2[[#This Row],[Min (H)]])</f>
        <v>63.22</v>
      </c>
      <c r="H443" s="31">
        <v>76.61</v>
      </c>
      <c r="I443" s="32">
        <v>103640</v>
      </c>
      <c r="J443" s="60">
        <f>MEDIAN(Table2[[#This Row],[Max (A)]],Table2[[#This Row],[Min (A)]])</f>
        <v>131493.25</v>
      </c>
      <c r="K443" s="31">
        <v>159346.5</v>
      </c>
    </row>
    <row r="444" spans="1:11" x14ac:dyDescent="0.3">
      <c r="A444" s="61" t="s">
        <v>1273</v>
      </c>
      <c r="B444" s="61" t="s">
        <v>1862</v>
      </c>
      <c r="C444" s="61" t="s">
        <v>47</v>
      </c>
      <c r="D444" s="58" t="s">
        <v>167</v>
      </c>
      <c r="E444" s="59" t="s">
        <v>49</v>
      </c>
      <c r="F444" s="31">
        <v>42.4</v>
      </c>
      <c r="G444" s="60">
        <f>MEDIAN(Table2[[#This Row],[Max (H)]],Table2[[#This Row],[Min (H)]])</f>
        <v>54.614999999999995</v>
      </c>
      <c r="H444" s="31">
        <v>66.83</v>
      </c>
      <c r="I444" s="31">
        <v>88200</v>
      </c>
      <c r="J444" s="60">
        <f>MEDIAN(Table2[[#This Row],[Max (A)]],Table2[[#This Row],[Min (A)]])</f>
        <v>113598.845</v>
      </c>
      <c r="K444" s="31">
        <v>138997.69</v>
      </c>
    </row>
    <row r="445" spans="1:11" x14ac:dyDescent="0.3">
      <c r="A445" s="77" t="s">
        <v>1631</v>
      </c>
      <c r="B445" s="61" t="s">
        <v>1632</v>
      </c>
      <c r="C445" s="61" t="s">
        <v>47</v>
      </c>
      <c r="D445" s="58" t="s">
        <v>110</v>
      </c>
      <c r="E445" s="59" t="s">
        <v>49</v>
      </c>
      <c r="F445" s="31">
        <v>57.56</v>
      </c>
      <c r="G445" s="60">
        <f>MEDIAN(Table2[[#This Row],[Max (H)]],Table2[[#This Row],[Min (H)]])</f>
        <v>74.504999999999995</v>
      </c>
      <c r="H445" s="31">
        <v>91.45</v>
      </c>
      <c r="I445" s="31">
        <v>119725.49</v>
      </c>
      <c r="J445" s="60">
        <f>MEDIAN(Table2[[#This Row],[Max (A)]],Table2[[#This Row],[Min (A)]])</f>
        <v>154969.68</v>
      </c>
      <c r="K445" s="31">
        <v>190213.87</v>
      </c>
    </row>
    <row r="446" spans="1:11" x14ac:dyDescent="0.3">
      <c r="A446" s="77" t="s">
        <v>1738</v>
      </c>
      <c r="B446" s="61" t="s">
        <v>803</v>
      </c>
      <c r="C446" s="61" t="s">
        <v>47</v>
      </c>
      <c r="D446" s="58" t="s">
        <v>110</v>
      </c>
      <c r="E446" s="59" t="s">
        <v>49</v>
      </c>
      <c r="F446" s="31">
        <v>57.56</v>
      </c>
      <c r="G446" s="60">
        <f>MEDIAN(Table2[[#This Row],[Max (H)]],Table2[[#This Row],[Min (H)]])</f>
        <v>74.504999999999995</v>
      </c>
      <c r="H446" s="31">
        <v>91.45</v>
      </c>
      <c r="I446" s="31">
        <v>119725.49</v>
      </c>
      <c r="J446" s="60">
        <f>MEDIAN(Table2[[#This Row],[Max (A)]],Table2[[#This Row],[Min (A)]])</f>
        <v>154969.68</v>
      </c>
      <c r="K446" s="31">
        <v>190213.87</v>
      </c>
    </row>
    <row r="447" spans="1:11" x14ac:dyDescent="0.3">
      <c r="A447" s="61" t="s">
        <v>804</v>
      </c>
      <c r="B447" s="61" t="s">
        <v>805</v>
      </c>
      <c r="C447" s="61" t="s">
        <v>15</v>
      </c>
      <c r="D447" s="58" t="s">
        <v>786</v>
      </c>
      <c r="E447" s="59" t="s">
        <v>17</v>
      </c>
      <c r="F447" s="32">
        <v>33.159999999999997</v>
      </c>
      <c r="G447" s="60">
        <f>MEDIAN(Table2[[#This Row],[Max (H)]],Table2[[#This Row],[Min (H)]])</f>
        <v>41.84</v>
      </c>
      <c r="H447" s="31">
        <v>50.52</v>
      </c>
      <c r="I447" s="32">
        <v>68979.59</v>
      </c>
      <c r="J447" s="60">
        <f>MEDIAN(Table2[[#This Row],[Max (A)]],Table2[[#This Row],[Min (A)]])</f>
        <v>87031.764999999999</v>
      </c>
      <c r="K447" s="31">
        <v>105083.94</v>
      </c>
    </row>
    <row r="448" spans="1:11" x14ac:dyDescent="0.3">
      <c r="A448" s="61" t="s">
        <v>806</v>
      </c>
      <c r="B448" s="61" t="s">
        <v>807</v>
      </c>
      <c r="C448" s="61" t="s">
        <v>47</v>
      </c>
      <c r="D448" s="58" t="s">
        <v>48</v>
      </c>
      <c r="E448" s="59" t="s">
        <v>49</v>
      </c>
      <c r="F448" s="32">
        <v>36.729999999999997</v>
      </c>
      <c r="G448" s="60">
        <f>MEDIAN(Table2[[#This Row],[Max (H)]],Table2[[#This Row],[Min (H)]])</f>
        <v>47.31</v>
      </c>
      <c r="H448" s="31">
        <v>57.89</v>
      </c>
      <c r="I448" s="32">
        <v>76400</v>
      </c>
      <c r="J448" s="60">
        <f>MEDIAN(Table2[[#This Row],[Max (A)]],Table2[[#This Row],[Min (A)]])</f>
        <v>98400.815000000002</v>
      </c>
      <c r="K448" s="31">
        <v>120401.63</v>
      </c>
    </row>
    <row r="449" spans="1:11" x14ac:dyDescent="0.3">
      <c r="A449" s="61" t="s">
        <v>808</v>
      </c>
      <c r="B449" s="61" t="s">
        <v>809</v>
      </c>
      <c r="C449" s="61" t="s">
        <v>15</v>
      </c>
      <c r="D449" s="58" t="s">
        <v>337</v>
      </c>
      <c r="E449" s="59" t="s">
        <v>17</v>
      </c>
      <c r="F449" s="31">
        <v>29.36</v>
      </c>
      <c r="G449" s="60">
        <f>MEDIAN(Table2[[#This Row],[Max (H)]],Table2[[#This Row],[Min (H)]])</f>
        <v>37.04</v>
      </c>
      <c r="H449" s="31">
        <v>44.72</v>
      </c>
      <c r="I449" s="31">
        <v>61061.22</v>
      </c>
      <c r="J449" s="60">
        <f>MEDIAN(Table2[[#This Row],[Max (A)]],Table2[[#This Row],[Min (A)]])</f>
        <v>77041.14</v>
      </c>
      <c r="K449" s="31">
        <v>93021.06</v>
      </c>
    </row>
    <row r="450" spans="1:11" x14ac:dyDescent="0.3">
      <c r="A450" s="77" t="s">
        <v>1868</v>
      </c>
      <c r="B450" s="61" t="s">
        <v>1869</v>
      </c>
      <c r="C450" s="61" t="s">
        <v>47</v>
      </c>
      <c r="D450" s="58" t="s">
        <v>170</v>
      </c>
      <c r="E450" s="59" t="s">
        <v>17</v>
      </c>
      <c r="F450" s="31">
        <v>21.59</v>
      </c>
      <c r="G450" s="60">
        <f>MEDIAN(Table2[[#This Row],[Max (H)]],Table2[[#This Row],[Min (H)]])</f>
        <v>27.234999999999999</v>
      </c>
      <c r="H450" s="31">
        <v>32.880000000000003</v>
      </c>
      <c r="I450" s="31">
        <v>44897.96</v>
      </c>
      <c r="J450" s="60">
        <f>MEDIAN(Table2[[#This Row],[Max (A)]],Table2[[#This Row],[Min (A)]])</f>
        <v>56647.895000000004</v>
      </c>
      <c r="K450" s="31">
        <v>68397.83</v>
      </c>
    </row>
    <row r="451" spans="1:11" x14ac:dyDescent="0.3">
      <c r="A451" s="61" t="s">
        <v>811</v>
      </c>
      <c r="B451" s="61" t="s">
        <v>812</v>
      </c>
      <c r="C451" s="61" t="s">
        <v>15</v>
      </c>
      <c r="D451" s="58" t="s">
        <v>41</v>
      </c>
      <c r="E451" s="59" t="s">
        <v>17</v>
      </c>
      <c r="F451" s="31">
        <v>19.13</v>
      </c>
      <c r="G451" s="60">
        <f>MEDIAN(Table2[[#This Row],[Max (H)]],Table2[[#This Row],[Min (H)]])</f>
        <v>23.634999999999998</v>
      </c>
      <c r="H451" s="31">
        <v>28.14</v>
      </c>
      <c r="I451" s="31">
        <v>39791.67</v>
      </c>
      <c r="J451" s="60">
        <f>MEDIAN(Table2[[#This Row],[Max (A)]],Table2[[#This Row],[Min (A)]])</f>
        <v>49160.119999999995</v>
      </c>
      <c r="K451" s="31">
        <v>58528.57</v>
      </c>
    </row>
    <row r="452" spans="1:11" x14ac:dyDescent="0.3">
      <c r="A452" s="61" t="s">
        <v>814</v>
      </c>
      <c r="B452" s="61" t="s">
        <v>815</v>
      </c>
      <c r="C452" s="61" t="s">
        <v>104</v>
      </c>
      <c r="D452" s="58" t="s">
        <v>16</v>
      </c>
      <c r="E452" s="59" t="s">
        <v>17</v>
      </c>
      <c r="F452" s="31">
        <v>21.59</v>
      </c>
      <c r="G452" s="60">
        <f>MEDIAN(Table2[[#This Row],[Max (H)]],Table2[[#This Row],[Min (H)]])</f>
        <v>27.234999999999999</v>
      </c>
      <c r="H452" s="31">
        <v>32.880000000000003</v>
      </c>
      <c r="I452" s="31">
        <v>44897.96</v>
      </c>
      <c r="J452" s="60">
        <f>MEDIAN(Table2[[#This Row],[Max (A)]],Table2[[#This Row],[Min (A)]])</f>
        <v>56647.895000000004</v>
      </c>
      <c r="K452" s="31">
        <v>68397.83</v>
      </c>
    </row>
    <row r="453" spans="1:11" x14ac:dyDescent="0.3">
      <c r="A453" s="61" t="s">
        <v>816</v>
      </c>
      <c r="B453" s="61" t="s">
        <v>817</v>
      </c>
      <c r="C453" s="61" t="s">
        <v>47</v>
      </c>
      <c r="D453" s="58" t="s">
        <v>58</v>
      </c>
      <c r="E453" s="59" t="s">
        <v>49</v>
      </c>
      <c r="F453" s="31">
        <v>25</v>
      </c>
      <c r="G453" s="60">
        <f>MEDIAN(Table2[[#This Row],[Max (H)]],Table2[[#This Row],[Min (H)]])</f>
        <v>31.545000000000002</v>
      </c>
      <c r="H453" s="31">
        <v>38.090000000000003</v>
      </c>
      <c r="I453" s="31">
        <v>52000</v>
      </c>
      <c r="J453" s="60">
        <f>MEDIAN(Table2[[#This Row],[Max (A)]],Table2[[#This Row],[Min (A)]])</f>
        <v>65608.565000000002</v>
      </c>
      <c r="K453" s="31">
        <v>79217.13</v>
      </c>
    </row>
    <row r="454" spans="1:11" x14ac:dyDescent="0.3">
      <c r="A454" s="61" t="s">
        <v>818</v>
      </c>
      <c r="B454" s="61" t="s">
        <v>819</v>
      </c>
      <c r="C454" s="61" t="s">
        <v>15</v>
      </c>
      <c r="D454" s="58" t="s">
        <v>16</v>
      </c>
      <c r="E454" s="59" t="s">
        <v>17</v>
      </c>
      <c r="F454" s="31">
        <v>21.59</v>
      </c>
      <c r="G454" s="60">
        <f>MEDIAN(Table2[[#This Row],[Max (H)]],Table2[[#This Row],[Min (H)]])</f>
        <v>27.234999999999999</v>
      </c>
      <c r="H454" s="31">
        <v>32.880000000000003</v>
      </c>
      <c r="I454" s="31">
        <v>44897.96</v>
      </c>
      <c r="J454" s="60">
        <f>MEDIAN(Table2[[#This Row],[Max (A)]],Table2[[#This Row],[Min (A)]])</f>
        <v>56647.895000000004</v>
      </c>
      <c r="K454" s="31">
        <v>68397.83</v>
      </c>
    </row>
    <row r="455" spans="1:11" x14ac:dyDescent="0.3">
      <c r="A455" s="61" t="s">
        <v>820</v>
      </c>
      <c r="B455" s="61" t="s">
        <v>821</v>
      </c>
      <c r="C455" s="61" t="s">
        <v>15</v>
      </c>
      <c r="D455" s="58" t="s">
        <v>389</v>
      </c>
      <c r="E455" s="59" t="s">
        <v>17</v>
      </c>
      <c r="F455" s="31">
        <v>29.04</v>
      </c>
      <c r="G455" s="60">
        <f>MEDIAN(Table2[[#This Row],[Max (H)]],Table2[[#This Row],[Min (H)]])</f>
        <v>36.64</v>
      </c>
      <c r="H455" s="31">
        <v>44.24</v>
      </c>
      <c r="I455" s="31">
        <v>60408.160000000003</v>
      </c>
      <c r="J455" s="60">
        <f>MEDIAN(Table2[[#This Row],[Max (A)]],Table2[[#This Row],[Min (A)]])</f>
        <v>76217.17</v>
      </c>
      <c r="K455" s="31">
        <v>92026.18</v>
      </c>
    </row>
    <row r="456" spans="1:11" x14ac:dyDescent="0.3">
      <c r="A456" s="61" t="s">
        <v>822</v>
      </c>
      <c r="B456" s="61" t="s">
        <v>823</v>
      </c>
      <c r="C456" s="61" t="s">
        <v>15</v>
      </c>
      <c r="D456" s="58" t="s">
        <v>105</v>
      </c>
      <c r="E456" s="59" t="s">
        <v>17</v>
      </c>
      <c r="F456" s="32">
        <v>19.899999999999999</v>
      </c>
      <c r="G456" s="60"/>
      <c r="H456" s="31">
        <v>46.4</v>
      </c>
      <c r="I456" s="32">
        <v>41400</v>
      </c>
      <c r="J456" s="60"/>
      <c r="K456" s="31">
        <f>Table2[[#This Row],[Max (H)]]*2080</f>
        <v>96512</v>
      </c>
    </row>
    <row r="457" spans="1:11" x14ac:dyDescent="0.3">
      <c r="A457" s="61" t="s">
        <v>824</v>
      </c>
      <c r="B457" s="61" t="s">
        <v>825</v>
      </c>
      <c r="C457" s="61" t="s">
        <v>47</v>
      </c>
      <c r="D457" s="58" t="s">
        <v>52</v>
      </c>
      <c r="E457" s="59" t="s">
        <v>49</v>
      </c>
      <c r="F457" s="31">
        <v>29.04</v>
      </c>
      <c r="G457" s="60">
        <f>MEDIAN(Table2[[#This Row],[Max (H)]],Table2[[#This Row],[Min (H)]])</f>
        <v>36.64</v>
      </c>
      <c r="H457" s="31">
        <v>44.24</v>
      </c>
      <c r="I457" s="31">
        <v>60408.160000000003</v>
      </c>
      <c r="J457" s="60">
        <f>MEDIAN(Table2[[#This Row],[Max (A)]],Table2[[#This Row],[Min (A)]])</f>
        <v>76217.17</v>
      </c>
      <c r="K457" s="31">
        <v>92026.18</v>
      </c>
    </row>
    <row r="458" spans="1:11" x14ac:dyDescent="0.3">
      <c r="A458" s="61" t="s">
        <v>826</v>
      </c>
      <c r="B458" s="61" t="s">
        <v>827</v>
      </c>
      <c r="C458" s="61" t="s">
        <v>15</v>
      </c>
      <c r="D458" s="58" t="s">
        <v>16</v>
      </c>
      <c r="E458" s="59" t="s">
        <v>17</v>
      </c>
      <c r="F458" s="31">
        <v>21.59</v>
      </c>
      <c r="G458" s="60">
        <f>MEDIAN(Table2[[#This Row],[Max (H)]],Table2[[#This Row],[Min (H)]])</f>
        <v>27.234999999999999</v>
      </c>
      <c r="H458" s="31">
        <v>32.880000000000003</v>
      </c>
      <c r="I458" s="31">
        <v>44897.96</v>
      </c>
      <c r="J458" s="60">
        <f>MEDIAN(Table2[[#This Row],[Max (A)]],Table2[[#This Row],[Min (A)]])</f>
        <v>56647.895000000004</v>
      </c>
      <c r="K458" s="31">
        <v>68397.83</v>
      </c>
    </row>
    <row r="459" spans="1:11" x14ac:dyDescent="0.3">
      <c r="A459" s="61" t="s">
        <v>828</v>
      </c>
      <c r="B459" s="61" t="s">
        <v>829</v>
      </c>
      <c r="C459" s="61" t="s">
        <v>15</v>
      </c>
      <c r="D459" s="58" t="s">
        <v>159</v>
      </c>
      <c r="E459" s="59" t="s">
        <v>17</v>
      </c>
      <c r="F459" s="31">
        <v>25</v>
      </c>
      <c r="G459" s="60">
        <f>MEDIAN(Table2[[#This Row],[Max (H)]],Table2[[#This Row],[Min (H)]])</f>
        <v>31.545000000000002</v>
      </c>
      <c r="H459" s="31">
        <v>38.090000000000003</v>
      </c>
      <c r="I459" s="31">
        <v>52000</v>
      </c>
      <c r="J459" s="60">
        <f>MEDIAN(Table2[[#This Row],[Max (A)]],Table2[[#This Row],[Min (A)]])</f>
        <v>65608.565000000002</v>
      </c>
      <c r="K459" s="31">
        <v>79217.13</v>
      </c>
    </row>
    <row r="460" spans="1:11" x14ac:dyDescent="0.3">
      <c r="A460" s="61" t="s">
        <v>830</v>
      </c>
      <c r="B460" s="61" t="s">
        <v>831</v>
      </c>
      <c r="C460" s="61" t="s">
        <v>15</v>
      </c>
      <c r="D460" s="58" t="s">
        <v>389</v>
      </c>
      <c r="E460" s="59" t="s">
        <v>17</v>
      </c>
      <c r="F460" s="31">
        <v>29.04</v>
      </c>
      <c r="G460" s="60">
        <f>MEDIAN(Table2[[#This Row],[Max (H)]],Table2[[#This Row],[Min (H)]])</f>
        <v>36.64</v>
      </c>
      <c r="H460" s="31">
        <v>44.24</v>
      </c>
      <c r="I460" s="31">
        <v>60408.160000000003</v>
      </c>
      <c r="J460" s="60">
        <f>MEDIAN(Table2[[#This Row],[Max (A)]],Table2[[#This Row],[Min (A)]])</f>
        <v>76217.17</v>
      </c>
      <c r="K460" s="31">
        <v>92026.18</v>
      </c>
    </row>
    <row r="461" spans="1:11" x14ac:dyDescent="0.3">
      <c r="A461" s="61" t="s">
        <v>832</v>
      </c>
      <c r="B461" s="61" t="s">
        <v>833</v>
      </c>
      <c r="C461" s="61" t="s">
        <v>15</v>
      </c>
      <c r="D461" s="58" t="s">
        <v>41</v>
      </c>
      <c r="E461" s="59" t="s">
        <v>17</v>
      </c>
      <c r="F461" s="31">
        <v>19.13</v>
      </c>
      <c r="G461" s="60">
        <f>MEDIAN(Table2[[#This Row],[Max (H)]],Table2[[#This Row],[Min (H)]])</f>
        <v>23.634999999999998</v>
      </c>
      <c r="H461" s="31">
        <v>28.14</v>
      </c>
      <c r="I461" s="31">
        <v>39791.67</v>
      </c>
      <c r="J461" s="60">
        <f>MEDIAN(Table2[[#This Row],[Max (A)]],Table2[[#This Row],[Min (A)]])</f>
        <v>49160.119999999995</v>
      </c>
      <c r="K461" s="31">
        <v>58528.57</v>
      </c>
    </row>
    <row r="462" spans="1:11" x14ac:dyDescent="0.3">
      <c r="A462" s="61" t="s">
        <v>834</v>
      </c>
      <c r="B462" s="61" t="s">
        <v>835</v>
      </c>
      <c r="C462" s="61" t="s">
        <v>47</v>
      </c>
      <c r="D462" s="58" t="s">
        <v>52</v>
      </c>
      <c r="E462" s="59" t="s">
        <v>49</v>
      </c>
      <c r="F462" s="31">
        <v>29.04</v>
      </c>
      <c r="G462" s="60">
        <f>MEDIAN(Table2[[#This Row],[Max (H)]],Table2[[#This Row],[Min (H)]])</f>
        <v>36.64</v>
      </c>
      <c r="H462" s="31">
        <v>44.24</v>
      </c>
      <c r="I462" s="31">
        <v>60408.160000000003</v>
      </c>
      <c r="J462" s="60">
        <f>MEDIAN(Table2[[#This Row],[Max (A)]],Table2[[#This Row],[Min (A)]])</f>
        <v>76217.17</v>
      </c>
      <c r="K462" s="31">
        <v>92026.18</v>
      </c>
    </row>
    <row r="463" spans="1:11" x14ac:dyDescent="0.3">
      <c r="A463" s="61" t="s">
        <v>836</v>
      </c>
      <c r="B463" s="61" t="s">
        <v>837</v>
      </c>
      <c r="C463" s="61" t="s">
        <v>47</v>
      </c>
      <c r="D463" s="58" t="s">
        <v>170</v>
      </c>
      <c r="E463" s="59" t="s">
        <v>17</v>
      </c>
      <c r="F463" s="31">
        <v>21.59</v>
      </c>
      <c r="G463" s="60">
        <f>MEDIAN(Table2[[#This Row],[Max (H)]],Table2[[#This Row],[Min (H)]])</f>
        <v>27.234999999999999</v>
      </c>
      <c r="H463" s="31">
        <v>32.880000000000003</v>
      </c>
      <c r="I463" s="31">
        <v>44897.96</v>
      </c>
      <c r="J463" s="60">
        <f>MEDIAN(Table2[[#This Row],[Max (A)]],Table2[[#This Row],[Min (A)]])</f>
        <v>56647.895000000004</v>
      </c>
      <c r="K463" s="31">
        <v>68397.83</v>
      </c>
    </row>
    <row r="464" spans="1:11" x14ac:dyDescent="0.3">
      <c r="A464" s="61" t="s">
        <v>838</v>
      </c>
      <c r="B464" s="61" t="s">
        <v>839</v>
      </c>
      <c r="C464" s="61" t="s">
        <v>15</v>
      </c>
      <c r="D464" s="58" t="s">
        <v>498</v>
      </c>
      <c r="E464" s="59" t="s">
        <v>17</v>
      </c>
      <c r="F464" s="31">
        <v>18</v>
      </c>
      <c r="G464" s="60"/>
      <c r="H464" s="31">
        <v>38.83</v>
      </c>
      <c r="I464" s="31">
        <v>31200</v>
      </c>
      <c r="J464" s="60"/>
      <c r="K464" s="31">
        <v>80766.399999999994</v>
      </c>
    </row>
    <row r="465" spans="1:11" x14ac:dyDescent="0.3">
      <c r="A465" s="61" t="s">
        <v>840</v>
      </c>
      <c r="B465" s="61" t="s">
        <v>841</v>
      </c>
      <c r="C465" s="61" t="s">
        <v>15</v>
      </c>
      <c r="D465" s="58" t="s">
        <v>632</v>
      </c>
      <c r="E465" s="59" t="s">
        <v>17</v>
      </c>
      <c r="F465" s="31">
        <v>15</v>
      </c>
      <c r="G465" s="60"/>
      <c r="H465" s="31">
        <v>31.06</v>
      </c>
      <c r="I465" s="31">
        <v>31200</v>
      </c>
      <c r="J465" s="60"/>
      <c r="K465" s="31">
        <f>Table2[[#This Row],[Max (H)]]*2080</f>
        <v>64604.799999999996</v>
      </c>
    </row>
    <row r="466" spans="1:11" x14ac:dyDescent="0.3">
      <c r="A466" s="61" t="s">
        <v>842</v>
      </c>
      <c r="B466" s="61" t="s">
        <v>843</v>
      </c>
      <c r="C466" s="61" t="s">
        <v>15</v>
      </c>
      <c r="D466" s="58" t="s">
        <v>105</v>
      </c>
      <c r="E466" s="59" t="s">
        <v>17</v>
      </c>
      <c r="F466" s="31">
        <v>19.899999999999999</v>
      </c>
      <c r="G466" s="60"/>
      <c r="H466" s="31">
        <v>46.4</v>
      </c>
      <c r="I466" s="31">
        <v>41400</v>
      </c>
      <c r="J466" s="60"/>
      <c r="K466" s="31">
        <f>Table2[[#This Row],[Max (H)]]*2080</f>
        <v>96512</v>
      </c>
    </row>
    <row r="467" spans="1:11" x14ac:dyDescent="0.3">
      <c r="A467" s="61" t="s">
        <v>844</v>
      </c>
      <c r="B467" s="61" t="s">
        <v>845</v>
      </c>
      <c r="C467" s="61" t="s">
        <v>15</v>
      </c>
      <c r="D467" s="58" t="s">
        <v>510</v>
      </c>
      <c r="E467" s="59" t="s">
        <v>17</v>
      </c>
      <c r="F467" s="31">
        <v>31.25</v>
      </c>
      <c r="G467" s="60"/>
      <c r="H467" s="31">
        <v>56.95</v>
      </c>
      <c r="I467" s="31">
        <v>65000</v>
      </c>
      <c r="J467" s="60"/>
      <c r="K467" s="31">
        <f>Table2[[#This Row],[Max (H)]]*2080</f>
        <v>118456</v>
      </c>
    </row>
    <row r="468" spans="1:11" x14ac:dyDescent="0.3">
      <c r="A468" s="61" t="s">
        <v>846</v>
      </c>
      <c r="B468" s="61" t="s">
        <v>847</v>
      </c>
      <c r="C468" s="61" t="s">
        <v>47</v>
      </c>
      <c r="D468" s="58" t="s">
        <v>440</v>
      </c>
      <c r="E468" s="59" t="s">
        <v>49</v>
      </c>
      <c r="F468" s="31">
        <v>62.02</v>
      </c>
      <c r="G468" s="60">
        <f>MEDIAN(Table2[[#This Row],[Max (H)]],Table2[[#This Row],[Min (H)]])</f>
        <v>81.864999999999995</v>
      </c>
      <c r="H468" s="31">
        <v>101.71</v>
      </c>
      <c r="I468" s="31">
        <v>129000</v>
      </c>
      <c r="J468" s="60">
        <f>MEDIAN(Table2[[#This Row],[Max (A)]],Table2[[#This Row],[Min (A)]])</f>
        <v>170280</v>
      </c>
      <c r="K468" s="31">
        <v>211560</v>
      </c>
    </row>
    <row r="469" spans="1:11" x14ac:dyDescent="0.3">
      <c r="A469" s="61" t="s">
        <v>848</v>
      </c>
      <c r="B469" s="61" t="s">
        <v>849</v>
      </c>
      <c r="C469" s="61" t="s">
        <v>104</v>
      </c>
      <c r="D469" s="58" t="s">
        <v>617</v>
      </c>
      <c r="E469" s="59" t="s">
        <v>17</v>
      </c>
      <c r="F469" s="31">
        <v>15</v>
      </c>
      <c r="G469" s="60"/>
      <c r="H469" s="31">
        <v>38.83</v>
      </c>
      <c r="I469" s="32">
        <v>31200</v>
      </c>
      <c r="J469" s="60"/>
      <c r="K469" s="31">
        <f>Table2[[#This Row],[Max (H)]]*2080</f>
        <v>80766.399999999994</v>
      </c>
    </row>
    <row r="470" spans="1:11" x14ac:dyDescent="0.3">
      <c r="A470" s="61" t="s">
        <v>850</v>
      </c>
      <c r="B470" s="61" t="s">
        <v>851</v>
      </c>
      <c r="C470" s="61" t="s">
        <v>15</v>
      </c>
      <c r="D470" s="58" t="s">
        <v>632</v>
      </c>
      <c r="E470" s="59" t="s">
        <v>17</v>
      </c>
      <c r="F470" s="31">
        <v>15</v>
      </c>
      <c r="G470" s="60"/>
      <c r="H470" s="31">
        <v>31.06</v>
      </c>
      <c r="I470" s="31">
        <v>31200</v>
      </c>
      <c r="J470" s="60"/>
      <c r="K470" s="31">
        <f>Table2[[#This Row],[Max (H)]]*2080</f>
        <v>64604.799999999996</v>
      </c>
    </row>
    <row r="471" spans="1:11" x14ac:dyDescent="0.3">
      <c r="A471" s="61" t="s">
        <v>852</v>
      </c>
      <c r="B471" s="61" t="s">
        <v>853</v>
      </c>
      <c r="C471" s="61" t="s">
        <v>47</v>
      </c>
      <c r="D471" s="58" t="s">
        <v>52</v>
      </c>
      <c r="E471" s="59" t="s">
        <v>49</v>
      </c>
      <c r="F471" s="31">
        <v>29.04</v>
      </c>
      <c r="G471" s="60">
        <f>MEDIAN(Table2[[#This Row],[Max (H)]],Table2[[#This Row],[Min (H)]])</f>
        <v>36.64</v>
      </c>
      <c r="H471" s="31">
        <v>44.24</v>
      </c>
      <c r="I471" s="31">
        <v>60408.160000000003</v>
      </c>
      <c r="J471" s="60">
        <f>MEDIAN(Table2[[#This Row],[Max (A)]],Table2[[#This Row],[Min (A)]])</f>
        <v>76217.17</v>
      </c>
      <c r="K471" s="31">
        <v>92026.18</v>
      </c>
    </row>
    <row r="472" spans="1:11" x14ac:dyDescent="0.3">
      <c r="A472" s="77" t="s">
        <v>1872</v>
      </c>
      <c r="B472" s="61" t="s">
        <v>1873</v>
      </c>
      <c r="C472" s="61" t="s">
        <v>47</v>
      </c>
      <c r="D472" s="58" t="s">
        <v>74</v>
      </c>
      <c r="E472" s="59" t="s">
        <v>49</v>
      </c>
      <c r="F472" s="31">
        <v>36.81</v>
      </c>
      <c r="G472" s="60">
        <v>47.41</v>
      </c>
      <c r="H472" s="31">
        <v>58.01</v>
      </c>
      <c r="I472" s="31">
        <v>76560</v>
      </c>
      <c r="J472" s="60">
        <v>98606.89</v>
      </c>
      <c r="K472" s="31">
        <v>120653.78</v>
      </c>
    </row>
    <row r="473" spans="1:11" x14ac:dyDescent="0.3">
      <c r="A473" s="61" t="s">
        <v>854</v>
      </c>
      <c r="B473" s="61" t="s">
        <v>855</v>
      </c>
      <c r="C473" s="61" t="s">
        <v>104</v>
      </c>
      <c r="D473" s="58" t="s">
        <v>20</v>
      </c>
      <c r="E473" s="59" t="s">
        <v>17</v>
      </c>
      <c r="F473" s="31">
        <v>17.89</v>
      </c>
      <c r="G473" s="60">
        <f>MEDIAN(Table2[[#This Row],[Max (H)]],Table2[[#This Row],[Min (H)]])</f>
        <v>22.1</v>
      </c>
      <c r="H473" s="31">
        <v>26.31</v>
      </c>
      <c r="I473" s="31">
        <v>37208.33</v>
      </c>
      <c r="J473" s="60">
        <f>MEDIAN(Table2[[#This Row],[Max (A)]],Table2[[#This Row],[Min (A)]])</f>
        <v>45968.57</v>
      </c>
      <c r="K473" s="31">
        <v>54728.81</v>
      </c>
    </row>
    <row r="474" spans="1:11" x14ac:dyDescent="0.3">
      <c r="A474" s="61" t="s">
        <v>856</v>
      </c>
      <c r="B474" s="61" t="s">
        <v>857</v>
      </c>
      <c r="C474" s="61" t="s">
        <v>47</v>
      </c>
      <c r="D474" s="58" t="s">
        <v>48</v>
      </c>
      <c r="E474" s="59" t="s">
        <v>49</v>
      </c>
      <c r="F474" s="32">
        <v>36.729999999999997</v>
      </c>
      <c r="G474" s="60">
        <f>MEDIAN(Table2[[#This Row],[Max (H)]],Table2[[#This Row],[Min (H)]])</f>
        <v>47.31</v>
      </c>
      <c r="H474" s="31">
        <v>57.89</v>
      </c>
      <c r="I474" s="32">
        <v>76400</v>
      </c>
      <c r="J474" s="60">
        <f>MEDIAN(Table2[[#This Row],[Max (A)]],Table2[[#This Row],[Min (A)]])</f>
        <v>98400.815000000002</v>
      </c>
      <c r="K474" s="31">
        <v>120401.63</v>
      </c>
    </row>
    <row r="475" spans="1:11" x14ac:dyDescent="0.3">
      <c r="A475" s="61" t="s">
        <v>858</v>
      </c>
      <c r="B475" s="61" t="s">
        <v>859</v>
      </c>
      <c r="C475" s="61" t="s">
        <v>15</v>
      </c>
      <c r="D475" s="58" t="s">
        <v>20</v>
      </c>
      <c r="E475" s="59" t="s">
        <v>17</v>
      </c>
      <c r="F475" s="31">
        <v>17.89</v>
      </c>
      <c r="G475" s="60">
        <f>MEDIAN(Table2[[#This Row],[Max (H)]],Table2[[#This Row],[Min (H)]])</f>
        <v>22.1</v>
      </c>
      <c r="H475" s="31">
        <v>26.31</v>
      </c>
      <c r="I475" s="31">
        <v>37208.33</v>
      </c>
      <c r="J475" s="60">
        <f>MEDIAN(Table2[[#This Row],[Max (A)]],Table2[[#This Row],[Min (A)]])</f>
        <v>45968.57</v>
      </c>
      <c r="K475" s="31">
        <v>54728.81</v>
      </c>
    </row>
    <row r="476" spans="1:11" x14ac:dyDescent="0.3">
      <c r="A476" s="61" t="s">
        <v>860</v>
      </c>
      <c r="B476" s="61" t="s">
        <v>861</v>
      </c>
      <c r="C476" s="61" t="s">
        <v>15</v>
      </c>
      <c r="D476" s="58" t="s">
        <v>41</v>
      </c>
      <c r="E476" s="59" t="s">
        <v>17</v>
      </c>
      <c r="F476" s="31">
        <v>19.13</v>
      </c>
      <c r="G476" s="60">
        <f>MEDIAN(Table2[[#This Row],[Max (H)]],Table2[[#This Row],[Min (H)]])</f>
        <v>23.634999999999998</v>
      </c>
      <c r="H476" s="31">
        <v>28.14</v>
      </c>
      <c r="I476" s="31">
        <v>39791.67</v>
      </c>
      <c r="J476" s="60">
        <f>MEDIAN(Table2[[#This Row],[Max (A)]],Table2[[#This Row],[Min (A)]])</f>
        <v>49160.119999999995</v>
      </c>
      <c r="K476" s="31">
        <v>58528.57</v>
      </c>
    </row>
    <row r="477" spans="1:11" x14ac:dyDescent="0.3">
      <c r="A477" s="61" t="s">
        <v>862</v>
      </c>
      <c r="B477" s="61" t="s">
        <v>863</v>
      </c>
      <c r="C477" s="61" t="s">
        <v>15</v>
      </c>
      <c r="D477" s="58" t="s">
        <v>16</v>
      </c>
      <c r="E477" s="59" t="s">
        <v>17</v>
      </c>
      <c r="F477" s="31">
        <v>21.59</v>
      </c>
      <c r="G477" s="60">
        <f>MEDIAN(Table2[[#This Row],[Max (H)]],Table2[[#This Row],[Min (H)]])</f>
        <v>27.234999999999999</v>
      </c>
      <c r="H477" s="31">
        <v>32.880000000000003</v>
      </c>
      <c r="I477" s="31">
        <v>44897.96</v>
      </c>
      <c r="J477" s="60">
        <f>MEDIAN(Table2[[#This Row],[Max (A)]],Table2[[#This Row],[Min (A)]])</f>
        <v>56647.895000000004</v>
      </c>
      <c r="K477" s="31">
        <v>68397.83</v>
      </c>
    </row>
    <row r="478" spans="1:11" x14ac:dyDescent="0.3">
      <c r="A478" s="61" t="s">
        <v>864</v>
      </c>
      <c r="B478" s="61" t="s">
        <v>865</v>
      </c>
      <c r="C478" s="61" t="s">
        <v>15</v>
      </c>
      <c r="D478" s="58" t="s">
        <v>92</v>
      </c>
      <c r="E478" s="59" t="s">
        <v>17</v>
      </c>
      <c r="F478" s="31">
        <v>15</v>
      </c>
      <c r="G478" s="60"/>
      <c r="H478" s="31">
        <v>25.89</v>
      </c>
      <c r="I478" s="31">
        <v>31200</v>
      </c>
      <c r="J478" s="60"/>
      <c r="K478" s="31">
        <f>Table2[[#This Row],[Max (H)]]*2080</f>
        <v>53851.200000000004</v>
      </c>
    </row>
    <row r="479" spans="1:11" x14ac:dyDescent="0.3">
      <c r="A479" s="61" t="s">
        <v>866</v>
      </c>
      <c r="B479" s="61" t="s">
        <v>867</v>
      </c>
      <c r="C479" s="61" t="s">
        <v>32</v>
      </c>
      <c r="D479" s="58" t="s">
        <v>868</v>
      </c>
      <c r="E479" s="59" t="s">
        <v>17</v>
      </c>
      <c r="F479" s="31">
        <v>16.07</v>
      </c>
      <c r="G479" s="60"/>
      <c r="H479" s="31">
        <v>19.89</v>
      </c>
      <c r="I479" s="31">
        <v>33431.08</v>
      </c>
      <c r="J479" s="60"/>
      <c r="K479" s="31">
        <v>41378.32</v>
      </c>
    </row>
    <row r="480" spans="1:11" x14ac:dyDescent="0.3">
      <c r="A480" s="61" t="s">
        <v>869</v>
      </c>
      <c r="B480" s="61" t="s">
        <v>870</v>
      </c>
      <c r="C480" s="61" t="s">
        <v>15</v>
      </c>
      <c r="D480" s="58" t="s">
        <v>92</v>
      </c>
      <c r="E480" s="59" t="s">
        <v>17</v>
      </c>
      <c r="F480" s="31">
        <v>15</v>
      </c>
      <c r="G480" s="60"/>
      <c r="H480" s="31">
        <v>25.89</v>
      </c>
      <c r="I480" s="31">
        <v>31200</v>
      </c>
      <c r="J480" s="60"/>
      <c r="K480" s="31">
        <f>Table2[[#This Row],[Max (H)]]*2080</f>
        <v>53851.200000000004</v>
      </c>
    </row>
    <row r="481" spans="1:11" x14ac:dyDescent="0.3">
      <c r="A481" s="61" t="s">
        <v>871</v>
      </c>
      <c r="B481" s="61" t="s">
        <v>872</v>
      </c>
      <c r="C481" s="61" t="s">
        <v>15</v>
      </c>
      <c r="D481" s="58" t="s">
        <v>92</v>
      </c>
      <c r="E481" s="59" t="s">
        <v>17</v>
      </c>
      <c r="F481" s="31">
        <v>15</v>
      </c>
      <c r="G481" s="60"/>
      <c r="H481" s="31">
        <v>25.89</v>
      </c>
      <c r="I481" s="31">
        <v>31200</v>
      </c>
      <c r="J481" s="60"/>
      <c r="K481" s="31">
        <f>Table2[[#This Row],[Max (H)]]*2080</f>
        <v>53851.200000000004</v>
      </c>
    </row>
    <row r="482" spans="1:11" x14ac:dyDescent="0.3">
      <c r="A482" s="61" t="s">
        <v>873</v>
      </c>
      <c r="B482" s="61" t="s">
        <v>874</v>
      </c>
      <c r="C482" s="61" t="s">
        <v>32</v>
      </c>
      <c r="D482" s="58" t="s">
        <v>875</v>
      </c>
      <c r="E482" s="59" t="s">
        <v>17</v>
      </c>
      <c r="F482" s="31">
        <v>16.14</v>
      </c>
      <c r="G482" s="60"/>
      <c r="H482" s="31">
        <v>22.6</v>
      </c>
      <c r="I482" s="31">
        <v>33573.5</v>
      </c>
      <c r="J482" s="60"/>
      <c r="K482" s="31">
        <v>47002.98</v>
      </c>
    </row>
    <row r="483" spans="1:11" x14ac:dyDescent="0.3">
      <c r="A483" s="61" t="s">
        <v>876</v>
      </c>
      <c r="B483" s="61" t="s">
        <v>877</v>
      </c>
      <c r="C483" s="61" t="s">
        <v>47</v>
      </c>
      <c r="D483" s="58" t="s">
        <v>110</v>
      </c>
      <c r="E483" s="59" t="s">
        <v>49</v>
      </c>
      <c r="F483" s="31">
        <v>57.56</v>
      </c>
      <c r="G483" s="60">
        <f>MEDIAN(Table2[[#This Row],[Max (H)]],Table2[[#This Row],[Min (H)]])</f>
        <v>74.504999999999995</v>
      </c>
      <c r="H483" s="31">
        <v>91.45</v>
      </c>
      <c r="I483" s="31">
        <v>119725.49</v>
      </c>
      <c r="J483" s="60">
        <f>MEDIAN(Table2[[#This Row],[Max (A)]],Table2[[#This Row],[Min (A)]])</f>
        <v>154969.68</v>
      </c>
      <c r="K483" s="31">
        <v>190213.87</v>
      </c>
    </row>
    <row r="484" spans="1:11" x14ac:dyDescent="0.3">
      <c r="A484" s="61" t="s">
        <v>878</v>
      </c>
      <c r="B484" s="61" t="s">
        <v>879</v>
      </c>
      <c r="C484" s="61" t="s">
        <v>47</v>
      </c>
      <c r="D484" s="58" t="s">
        <v>129</v>
      </c>
      <c r="E484" s="59" t="s">
        <v>49</v>
      </c>
      <c r="F484" s="32">
        <v>49.83</v>
      </c>
      <c r="G484" s="60">
        <f>MEDIAN(Table2[[#This Row],[Max (H)]],Table2[[#This Row],[Min (H)]])</f>
        <v>63.22</v>
      </c>
      <c r="H484" s="31">
        <v>76.61</v>
      </c>
      <c r="I484" s="32">
        <v>103640</v>
      </c>
      <c r="J484" s="60">
        <f>MEDIAN(Table2[[#This Row],[Max (A)]],Table2[[#This Row],[Min (A)]])</f>
        <v>131493.25</v>
      </c>
      <c r="K484" s="31">
        <v>159346.5</v>
      </c>
    </row>
    <row r="485" spans="1:11" x14ac:dyDescent="0.3">
      <c r="A485" s="80" t="s">
        <v>880</v>
      </c>
      <c r="B485" s="61" t="s">
        <v>881</v>
      </c>
      <c r="C485" s="61" t="s">
        <v>47</v>
      </c>
      <c r="D485" s="58" t="s">
        <v>167</v>
      </c>
      <c r="E485" s="59" t="s">
        <v>49</v>
      </c>
      <c r="F485" s="31">
        <v>42.4</v>
      </c>
      <c r="G485" s="60">
        <f>MEDIAN(Table2[[#This Row],[Max (H)]],Table2[[#This Row],[Min (H)]])</f>
        <v>54.614999999999995</v>
      </c>
      <c r="H485" s="31">
        <v>66.83</v>
      </c>
      <c r="I485" s="31">
        <v>88200</v>
      </c>
      <c r="J485" s="60">
        <f>MEDIAN(Table2[[#This Row],[Max (A)]],Table2[[#This Row],[Min (A)]])</f>
        <v>113598.845</v>
      </c>
      <c r="K485" s="31">
        <v>138997.69</v>
      </c>
    </row>
    <row r="486" spans="1:11" x14ac:dyDescent="0.3">
      <c r="A486" s="61" t="s">
        <v>882</v>
      </c>
      <c r="B486" s="61" t="s">
        <v>883</v>
      </c>
      <c r="C486" s="61" t="s">
        <v>47</v>
      </c>
      <c r="D486" s="58" t="s">
        <v>170</v>
      </c>
      <c r="E486" s="59" t="s">
        <v>17</v>
      </c>
      <c r="F486" s="31">
        <v>21.59</v>
      </c>
      <c r="G486" s="60">
        <f>MEDIAN(Table2[[#This Row],[Max (H)]],Table2[[#This Row],[Min (H)]])</f>
        <v>27.234999999999999</v>
      </c>
      <c r="H486" s="31">
        <v>32.880000000000003</v>
      </c>
      <c r="I486" s="31">
        <v>44897.96</v>
      </c>
      <c r="J486" s="60">
        <f>MEDIAN(Table2[[#This Row],[Max (A)]],Table2[[#This Row],[Min (A)]])</f>
        <v>56647.895000000004</v>
      </c>
      <c r="K486" s="31">
        <v>68397.83</v>
      </c>
    </row>
    <row r="487" spans="1:11" x14ac:dyDescent="0.3">
      <c r="A487" s="61" t="s">
        <v>884</v>
      </c>
      <c r="B487" s="61" t="s">
        <v>885</v>
      </c>
      <c r="C487" s="61" t="s">
        <v>47</v>
      </c>
      <c r="D487" s="58" t="s">
        <v>52</v>
      </c>
      <c r="E487" s="59" t="s">
        <v>49</v>
      </c>
      <c r="F487" s="32">
        <v>29.04</v>
      </c>
      <c r="G487" s="60">
        <f>MEDIAN(Table2[[#This Row],[Max (H)]],Table2[[#This Row],[Min (H)]])</f>
        <v>36.64</v>
      </c>
      <c r="H487" s="31">
        <v>44.24</v>
      </c>
      <c r="I487" s="32">
        <v>60408.160000000003</v>
      </c>
      <c r="J487" s="60">
        <f>MEDIAN(Table2[[#This Row],[Max (A)]],Table2[[#This Row],[Min (A)]])</f>
        <v>76217.17</v>
      </c>
      <c r="K487" s="31">
        <v>92026.18</v>
      </c>
    </row>
    <row r="488" spans="1:11" x14ac:dyDescent="0.3">
      <c r="A488" s="61" t="s">
        <v>888</v>
      </c>
      <c r="B488" s="61" t="s">
        <v>889</v>
      </c>
      <c r="C488" s="61" t="s">
        <v>47</v>
      </c>
      <c r="D488" s="58" t="s">
        <v>52</v>
      </c>
      <c r="E488" s="59" t="s">
        <v>49</v>
      </c>
      <c r="F488" s="32">
        <v>29.04</v>
      </c>
      <c r="G488" s="60">
        <f>MEDIAN(Table2[[#This Row],[Max (H)]],Table2[[#This Row],[Min (H)]])</f>
        <v>36.64</v>
      </c>
      <c r="H488" s="31">
        <v>44.24</v>
      </c>
      <c r="I488" s="32">
        <v>60408.160000000003</v>
      </c>
      <c r="J488" s="60">
        <f>MEDIAN(Table2[[#This Row],[Max (A)]],Table2[[#This Row],[Min (A)]])</f>
        <v>76217.17</v>
      </c>
      <c r="K488" s="31">
        <v>92026.18</v>
      </c>
    </row>
    <row r="489" spans="1:11" x14ac:dyDescent="0.3">
      <c r="A489" s="61" t="s">
        <v>890</v>
      </c>
      <c r="B489" s="61" t="s">
        <v>891</v>
      </c>
      <c r="C489" s="61" t="s">
        <v>47</v>
      </c>
      <c r="D489" s="58" t="s">
        <v>55</v>
      </c>
      <c r="E489" s="59" t="s">
        <v>49</v>
      </c>
      <c r="F489" s="32">
        <v>32.31</v>
      </c>
      <c r="G489" s="60">
        <f>MEDIAN(Table2[[#This Row],[Max (H)]],Table2[[#This Row],[Min (H)]])</f>
        <v>41.61</v>
      </c>
      <c r="H489" s="31">
        <v>50.91</v>
      </c>
      <c r="I489" s="32">
        <v>67200</v>
      </c>
      <c r="J489" s="60">
        <f>MEDIAN(Table2[[#This Row],[Max (A)]],Table2[[#This Row],[Min (A)]])</f>
        <v>86551.5</v>
      </c>
      <c r="K489" s="31">
        <v>105902.99999999999</v>
      </c>
    </row>
    <row r="490" spans="1:11" x14ac:dyDescent="0.3">
      <c r="A490" s="61" t="s">
        <v>892</v>
      </c>
      <c r="B490" s="61" t="s">
        <v>893</v>
      </c>
      <c r="C490" s="61" t="s">
        <v>15</v>
      </c>
      <c r="D490" s="58" t="s">
        <v>159</v>
      </c>
      <c r="E490" s="59" t="s">
        <v>17</v>
      </c>
      <c r="F490" s="32">
        <v>25</v>
      </c>
      <c r="G490" s="60">
        <f>MEDIAN(Table2[[#This Row],[Max (H)]],Table2[[#This Row],[Min (H)]])</f>
        <v>31.545000000000002</v>
      </c>
      <c r="H490" s="31">
        <v>38.090000000000003</v>
      </c>
      <c r="I490" s="32">
        <v>52000</v>
      </c>
      <c r="J490" s="60">
        <f>MEDIAN(Table2[[#This Row],[Max (A)]],Table2[[#This Row],[Min (A)]])</f>
        <v>65608.565000000002</v>
      </c>
      <c r="K490" s="31">
        <v>79217.13</v>
      </c>
    </row>
    <row r="491" spans="1:11" x14ac:dyDescent="0.3">
      <c r="A491" s="61" t="s">
        <v>894</v>
      </c>
      <c r="B491" s="61" t="s">
        <v>895</v>
      </c>
      <c r="C491" s="61" t="s">
        <v>15</v>
      </c>
      <c r="D491" s="58" t="s">
        <v>389</v>
      </c>
      <c r="E491" s="59" t="s">
        <v>17</v>
      </c>
      <c r="F491" s="31">
        <v>29.04</v>
      </c>
      <c r="G491" s="60">
        <f>MEDIAN(Table2[[#This Row],[Max (H)]],Table2[[#This Row],[Min (H)]])</f>
        <v>36.64</v>
      </c>
      <c r="H491" s="31">
        <v>44.24</v>
      </c>
      <c r="I491" s="31">
        <v>60408.160000000003</v>
      </c>
      <c r="J491" s="60">
        <f>MEDIAN(Table2[[#This Row],[Max (A)]],Table2[[#This Row],[Min (A)]])</f>
        <v>76217.17</v>
      </c>
      <c r="K491" s="31">
        <v>92026.18</v>
      </c>
    </row>
    <row r="492" spans="1:11" x14ac:dyDescent="0.3">
      <c r="A492" s="61" t="s">
        <v>897</v>
      </c>
      <c r="B492" s="61" t="s">
        <v>898</v>
      </c>
      <c r="C492" s="61" t="s">
        <v>15</v>
      </c>
      <c r="D492" s="58" t="s">
        <v>36</v>
      </c>
      <c r="E492" s="59" t="s">
        <v>17</v>
      </c>
      <c r="F492" s="32">
        <v>16.43</v>
      </c>
      <c r="G492" s="60">
        <f>MEDIAN(Table2[[#This Row],[Max (H)]],Table2[[#This Row],[Min (H)]])</f>
        <v>20.295502163461538</v>
      </c>
      <c r="H492" s="31">
        <v>24.161004326923077</v>
      </c>
      <c r="I492" s="32">
        <v>34166.67</v>
      </c>
      <c r="J492" s="60">
        <f>MEDIAN(Table2[[#This Row],[Max (A)]],Table2[[#This Row],[Min (A)]])</f>
        <v>42210.78</v>
      </c>
      <c r="K492" s="31">
        <v>50254.89</v>
      </c>
    </row>
    <row r="493" spans="1:11" x14ac:dyDescent="0.3">
      <c r="A493" s="61" t="s">
        <v>899</v>
      </c>
      <c r="B493" s="61" t="s">
        <v>900</v>
      </c>
      <c r="C493" s="61" t="s">
        <v>15</v>
      </c>
      <c r="D493" s="58" t="s">
        <v>632</v>
      </c>
      <c r="E493" s="59" t="s">
        <v>17</v>
      </c>
      <c r="F493" s="31">
        <v>15</v>
      </c>
      <c r="G493" s="60"/>
      <c r="H493" s="31">
        <v>31.06</v>
      </c>
      <c r="I493" s="31">
        <v>31200</v>
      </c>
      <c r="J493" s="60"/>
      <c r="K493" s="31">
        <f>Table2[[#This Row],[Max (H)]]*2080</f>
        <v>64604.799999999996</v>
      </c>
    </row>
    <row r="494" spans="1:11" x14ac:dyDescent="0.3">
      <c r="A494" s="61" t="s">
        <v>901</v>
      </c>
      <c r="B494" s="61" t="s">
        <v>902</v>
      </c>
      <c r="C494" s="61" t="s">
        <v>15</v>
      </c>
      <c r="D494" s="58" t="s">
        <v>632</v>
      </c>
      <c r="E494" s="59" t="s">
        <v>17</v>
      </c>
      <c r="F494" s="31">
        <v>15</v>
      </c>
      <c r="G494" s="60"/>
      <c r="H494" s="31">
        <v>31.06</v>
      </c>
      <c r="I494" s="31">
        <v>31200</v>
      </c>
      <c r="J494" s="60"/>
      <c r="K494" s="31">
        <f>Table2[[#This Row],[Max (H)]]*2080</f>
        <v>64604.799999999996</v>
      </c>
    </row>
    <row r="495" spans="1:11" x14ac:dyDescent="0.3">
      <c r="A495" s="61" t="s">
        <v>903</v>
      </c>
      <c r="B495" s="61" t="s">
        <v>904</v>
      </c>
      <c r="C495" s="61" t="s">
        <v>15</v>
      </c>
      <c r="D495" s="58" t="s">
        <v>632</v>
      </c>
      <c r="E495" s="59" t="s">
        <v>17</v>
      </c>
      <c r="F495" s="31">
        <v>15</v>
      </c>
      <c r="G495" s="60"/>
      <c r="H495" s="31">
        <v>31.06</v>
      </c>
      <c r="I495" s="31">
        <v>31200</v>
      </c>
      <c r="J495" s="60"/>
      <c r="K495" s="31">
        <f>Table2[[#This Row],[Max (H)]]*2080</f>
        <v>64604.799999999996</v>
      </c>
    </row>
    <row r="496" spans="1:11" x14ac:dyDescent="0.3">
      <c r="A496" s="61" t="s">
        <v>905</v>
      </c>
      <c r="B496" s="61" t="s">
        <v>906</v>
      </c>
      <c r="C496" s="61" t="s">
        <v>47</v>
      </c>
      <c r="D496" s="58" t="s">
        <v>52</v>
      </c>
      <c r="E496" s="59" t="s">
        <v>49</v>
      </c>
      <c r="F496" s="31">
        <v>29.04</v>
      </c>
      <c r="G496" s="60">
        <f>MEDIAN(Table2[[#This Row],[Max (H)]],Table2[[#This Row],[Min (H)]])</f>
        <v>36.64</v>
      </c>
      <c r="H496" s="31">
        <v>44.24</v>
      </c>
      <c r="I496" s="31">
        <v>60408.160000000003</v>
      </c>
      <c r="J496" s="60">
        <f>MEDIAN(Table2[[#This Row],[Max (A)]],Table2[[#This Row],[Min (A)]])</f>
        <v>76217.17</v>
      </c>
      <c r="K496" s="31">
        <v>92026.18</v>
      </c>
    </row>
    <row r="497" spans="1:11" x14ac:dyDescent="0.3">
      <c r="A497" s="61" t="s">
        <v>907</v>
      </c>
      <c r="B497" s="61" t="s">
        <v>908</v>
      </c>
      <c r="C497" s="61" t="s">
        <v>15</v>
      </c>
      <c r="D497" s="58" t="s">
        <v>41</v>
      </c>
      <c r="E497" s="59" t="s">
        <v>17</v>
      </c>
      <c r="F497" s="31">
        <v>19.13</v>
      </c>
      <c r="G497" s="60">
        <f>MEDIAN(Table2[[#This Row],[Max (H)]],Table2[[#This Row],[Min (H)]])</f>
        <v>23.634999999999998</v>
      </c>
      <c r="H497" s="31">
        <v>28.14</v>
      </c>
      <c r="I497" s="31">
        <v>39791.67</v>
      </c>
      <c r="J497" s="60">
        <f>MEDIAN(Table2[[#This Row],[Max (A)]],Table2[[#This Row],[Min (A)]])</f>
        <v>49160.119999999995</v>
      </c>
      <c r="K497" s="31">
        <v>58528.57</v>
      </c>
    </row>
    <row r="498" spans="1:11" x14ac:dyDescent="0.3">
      <c r="A498" s="61" t="s">
        <v>909</v>
      </c>
      <c r="B498" s="61" t="s">
        <v>910</v>
      </c>
      <c r="C498" s="61" t="s">
        <v>15</v>
      </c>
      <c r="D498" s="58" t="s">
        <v>95</v>
      </c>
      <c r="E498" s="59" t="s">
        <v>17</v>
      </c>
      <c r="F498" s="31">
        <v>20.149999999999999</v>
      </c>
      <c r="G498" s="60">
        <f>MEDIAN(Table2[[#This Row],[Max (H)]],Table2[[#This Row],[Min (H)]])</f>
        <v>24.895</v>
      </c>
      <c r="H498" s="31">
        <v>29.64</v>
      </c>
      <c r="I498" s="31">
        <v>41916.67</v>
      </c>
      <c r="J498" s="60">
        <f>MEDIAN(Table2[[#This Row],[Max (A)]],Table2[[#This Row],[Min (A)]])</f>
        <v>51785.42</v>
      </c>
      <c r="K498" s="31">
        <v>61654.17</v>
      </c>
    </row>
    <row r="499" spans="1:11" x14ac:dyDescent="0.3">
      <c r="A499" s="61" t="s">
        <v>911</v>
      </c>
      <c r="B499" s="61" t="s">
        <v>912</v>
      </c>
      <c r="C499" s="61" t="s">
        <v>15</v>
      </c>
      <c r="D499" s="58" t="s">
        <v>36</v>
      </c>
      <c r="E499" s="59" t="s">
        <v>17</v>
      </c>
      <c r="F499" s="31">
        <v>16.43</v>
      </c>
      <c r="G499" s="60">
        <f>MEDIAN(Table2[[#This Row],[Max (H)]],Table2[[#This Row],[Min (H)]])</f>
        <v>20.295502163461538</v>
      </c>
      <c r="H499" s="31">
        <v>24.161004326923077</v>
      </c>
      <c r="I499" s="31">
        <v>34166.67</v>
      </c>
      <c r="J499" s="60">
        <f>MEDIAN(Table2[[#This Row],[Max (A)]],Table2[[#This Row],[Min (A)]])</f>
        <v>42210.78</v>
      </c>
      <c r="K499" s="31">
        <v>50254.89</v>
      </c>
    </row>
    <row r="500" spans="1:11" x14ac:dyDescent="0.3">
      <c r="A500" s="61" t="s">
        <v>913</v>
      </c>
      <c r="B500" s="61" t="s">
        <v>914</v>
      </c>
      <c r="C500" s="61" t="s">
        <v>15</v>
      </c>
      <c r="D500" s="58" t="s">
        <v>95</v>
      </c>
      <c r="E500" s="59" t="s">
        <v>17</v>
      </c>
      <c r="F500" s="31">
        <v>20.149999999999999</v>
      </c>
      <c r="G500" s="60">
        <f>MEDIAN(Table2[[#This Row],[Max (H)]],Table2[[#This Row],[Min (H)]])</f>
        <v>24.895</v>
      </c>
      <c r="H500" s="31">
        <v>29.64</v>
      </c>
      <c r="I500" s="31">
        <v>41916.67</v>
      </c>
      <c r="J500" s="60">
        <f>MEDIAN(Table2[[#This Row],[Max (A)]],Table2[[#This Row],[Min (A)]])</f>
        <v>51785.42</v>
      </c>
      <c r="K500" s="31">
        <v>61654.17</v>
      </c>
    </row>
    <row r="501" spans="1:11" x14ac:dyDescent="0.3">
      <c r="A501" s="61" t="s">
        <v>915</v>
      </c>
      <c r="B501" s="61" t="s">
        <v>916</v>
      </c>
      <c r="C501" s="61" t="s">
        <v>104</v>
      </c>
      <c r="D501" s="58" t="s">
        <v>498</v>
      </c>
      <c r="E501" s="59" t="s">
        <v>17</v>
      </c>
      <c r="F501" s="31">
        <v>18</v>
      </c>
      <c r="G501" s="60"/>
      <c r="H501" s="31">
        <v>38.83</v>
      </c>
      <c r="I501" s="31">
        <v>31200</v>
      </c>
      <c r="J501" s="60"/>
      <c r="K501" s="31">
        <f>Table2[[#This Row],[Max (H)]]*2080</f>
        <v>80766.399999999994</v>
      </c>
    </row>
    <row r="502" spans="1:11" x14ac:dyDescent="0.3">
      <c r="A502" s="61" t="s">
        <v>917</v>
      </c>
      <c r="B502" s="61" t="s">
        <v>918</v>
      </c>
      <c r="C502" s="61" t="s">
        <v>104</v>
      </c>
      <c r="D502" s="58" t="s">
        <v>105</v>
      </c>
      <c r="E502" s="59" t="s">
        <v>17</v>
      </c>
      <c r="F502" s="31">
        <v>19.899999999999999</v>
      </c>
      <c r="G502" s="60"/>
      <c r="H502" s="31">
        <v>46.4</v>
      </c>
      <c r="I502" s="31">
        <v>41400</v>
      </c>
      <c r="J502" s="60"/>
      <c r="K502" s="31">
        <f>Table2[[#This Row],[Max (H)]]*2080</f>
        <v>96512</v>
      </c>
    </row>
    <row r="503" spans="1:11" x14ac:dyDescent="0.3">
      <c r="A503" s="77" t="s">
        <v>1620</v>
      </c>
      <c r="B503" s="35" t="s">
        <v>1621</v>
      </c>
      <c r="C503" s="35" t="s">
        <v>47</v>
      </c>
      <c r="D503" s="36" t="s">
        <v>74</v>
      </c>
      <c r="E503" s="36" t="s">
        <v>49</v>
      </c>
      <c r="F503" s="31">
        <v>36.81</v>
      </c>
      <c r="G503" s="60">
        <f>MEDIAN(Table2[[#This Row],[Max (H)]],Table2[[#This Row],[Min (H)]])</f>
        <v>47.41</v>
      </c>
      <c r="H503" s="31">
        <v>58.01</v>
      </c>
      <c r="I503" s="31">
        <v>76560</v>
      </c>
      <c r="J503" s="60">
        <f>MEDIAN(Table2[[#This Row],[Max (A)]],Table2[[#This Row],[Min (A)]])</f>
        <v>98606.89</v>
      </c>
      <c r="K503" s="31">
        <v>120653.78</v>
      </c>
    </row>
    <row r="504" spans="1:11" x14ac:dyDescent="0.3">
      <c r="A504" s="61" t="s">
        <v>919</v>
      </c>
      <c r="B504" s="61" t="s">
        <v>920</v>
      </c>
      <c r="C504" s="61" t="s">
        <v>15</v>
      </c>
      <c r="D504" s="58" t="s">
        <v>36</v>
      </c>
      <c r="E504" s="59" t="s">
        <v>17</v>
      </c>
      <c r="F504" s="31">
        <v>16.43</v>
      </c>
      <c r="G504" s="60">
        <f>MEDIAN(Table2[[#This Row],[Max (H)]],Table2[[#This Row],[Min (H)]])</f>
        <v>20.295502163461538</v>
      </c>
      <c r="H504" s="31">
        <v>24.161004326923077</v>
      </c>
      <c r="I504" s="31">
        <v>34166.67</v>
      </c>
      <c r="J504" s="60">
        <f>MEDIAN(Table2[[#This Row],[Max (A)]],Table2[[#This Row],[Min (A)]])</f>
        <v>42210.78</v>
      </c>
      <c r="K504" s="31">
        <v>50254.89</v>
      </c>
    </row>
    <row r="505" spans="1:11" x14ac:dyDescent="0.3">
      <c r="A505" s="61" t="s">
        <v>921</v>
      </c>
      <c r="B505" s="61" t="s">
        <v>922</v>
      </c>
      <c r="C505" s="61" t="s">
        <v>15</v>
      </c>
      <c r="D505" s="58" t="s">
        <v>20</v>
      </c>
      <c r="E505" s="59" t="s">
        <v>17</v>
      </c>
      <c r="F505" s="32">
        <v>17.89</v>
      </c>
      <c r="G505" s="60">
        <f>MEDIAN(Table2[[#This Row],[Max (H)]],Table2[[#This Row],[Min (H)]])</f>
        <v>22.1</v>
      </c>
      <c r="H505" s="31">
        <v>26.31</v>
      </c>
      <c r="I505" s="32">
        <v>37208.33</v>
      </c>
      <c r="J505" s="60">
        <f>MEDIAN(Table2[[#This Row],[Max (A)]],Table2[[#This Row],[Min (A)]])</f>
        <v>45968.57</v>
      </c>
      <c r="K505" s="31">
        <v>54728.81</v>
      </c>
    </row>
    <row r="506" spans="1:11" x14ac:dyDescent="0.3">
      <c r="A506" s="61" t="s">
        <v>923</v>
      </c>
      <c r="B506" s="61" t="s">
        <v>924</v>
      </c>
      <c r="C506" s="61" t="s">
        <v>15</v>
      </c>
      <c r="D506" s="58" t="s">
        <v>632</v>
      </c>
      <c r="E506" s="59" t="s">
        <v>17</v>
      </c>
      <c r="F506" s="31">
        <v>15</v>
      </c>
      <c r="G506" s="60"/>
      <c r="H506" s="31">
        <v>31.06</v>
      </c>
      <c r="I506" s="31">
        <v>31200</v>
      </c>
      <c r="J506" s="60"/>
      <c r="K506" s="31">
        <f>Table2[[#This Row],[Max (H)]]*2080</f>
        <v>64604.799999999996</v>
      </c>
    </row>
    <row r="507" spans="1:11" x14ac:dyDescent="0.3">
      <c r="A507" s="61" t="s">
        <v>925</v>
      </c>
      <c r="B507" s="61" t="s">
        <v>926</v>
      </c>
      <c r="C507" s="61" t="s">
        <v>15</v>
      </c>
      <c r="D507" s="58" t="s">
        <v>632</v>
      </c>
      <c r="E507" s="59" t="s">
        <v>17</v>
      </c>
      <c r="F507" s="31">
        <v>15</v>
      </c>
      <c r="G507" s="60"/>
      <c r="H507" s="31">
        <v>31.06</v>
      </c>
      <c r="I507" s="31">
        <v>31200</v>
      </c>
      <c r="J507" s="60"/>
      <c r="K507" s="31">
        <f>Table2[[#This Row],[Max (H)]]*2080</f>
        <v>64604.799999999996</v>
      </c>
    </row>
    <row r="508" spans="1:11" x14ac:dyDescent="0.3">
      <c r="A508" s="61" t="s">
        <v>927</v>
      </c>
      <c r="B508" s="61" t="s">
        <v>928</v>
      </c>
      <c r="C508" s="61" t="s">
        <v>15</v>
      </c>
      <c r="D508" s="58" t="s">
        <v>632</v>
      </c>
      <c r="E508" s="59" t="s">
        <v>17</v>
      </c>
      <c r="F508" s="31">
        <v>15</v>
      </c>
      <c r="G508" s="60"/>
      <c r="H508" s="31">
        <v>31.06</v>
      </c>
      <c r="I508" s="31">
        <v>31200</v>
      </c>
      <c r="J508" s="60"/>
      <c r="K508" s="31">
        <f>Table2[[#This Row],[Max (H)]]*2080</f>
        <v>64604.799999999996</v>
      </c>
    </row>
    <row r="509" spans="1:11" x14ac:dyDescent="0.3">
      <c r="A509" s="61" t="s">
        <v>929</v>
      </c>
      <c r="B509" s="61" t="s">
        <v>930</v>
      </c>
      <c r="C509" s="61" t="s">
        <v>15</v>
      </c>
      <c r="D509" s="58" t="s">
        <v>41</v>
      </c>
      <c r="E509" s="59" t="s">
        <v>17</v>
      </c>
      <c r="F509" s="31">
        <v>19.13</v>
      </c>
      <c r="G509" s="60">
        <f>MEDIAN(Table2[[#This Row],[Max (H)]],Table2[[#This Row],[Min (H)]])</f>
        <v>23.634999999999998</v>
      </c>
      <c r="H509" s="31">
        <v>28.14</v>
      </c>
      <c r="I509" s="31">
        <v>39791.67</v>
      </c>
      <c r="J509" s="60">
        <f>MEDIAN(Table2[[#This Row],[Max (A)]],Table2[[#This Row],[Min (A)]])</f>
        <v>49160.119999999995</v>
      </c>
      <c r="K509" s="31">
        <v>58528.57</v>
      </c>
    </row>
    <row r="510" spans="1:11" x14ac:dyDescent="0.3">
      <c r="A510" s="61" t="s">
        <v>931</v>
      </c>
      <c r="B510" s="61" t="s">
        <v>932</v>
      </c>
      <c r="C510" s="61" t="s">
        <v>104</v>
      </c>
      <c r="D510" s="58" t="s">
        <v>41</v>
      </c>
      <c r="E510" s="59" t="s">
        <v>17</v>
      </c>
      <c r="F510" s="31">
        <v>19.13</v>
      </c>
      <c r="G510" s="60">
        <f>MEDIAN(Table2[[#This Row],[Max (H)]],Table2[[#This Row],[Min (H)]])</f>
        <v>23.634999999999998</v>
      </c>
      <c r="H510" s="31">
        <v>28.14</v>
      </c>
      <c r="I510" s="31">
        <v>39791.67</v>
      </c>
      <c r="J510" s="60">
        <f>MEDIAN(Table2[[#This Row],[Max (A)]],Table2[[#This Row],[Min (A)]])</f>
        <v>49160.119999999995</v>
      </c>
      <c r="K510" s="31">
        <v>58528.57</v>
      </c>
    </row>
    <row r="511" spans="1:11" x14ac:dyDescent="0.3">
      <c r="A511" s="61" t="s">
        <v>933</v>
      </c>
      <c r="B511" s="61" t="s">
        <v>934</v>
      </c>
      <c r="C511" s="61" t="s">
        <v>15</v>
      </c>
      <c r="D511" s="58" t="s">
        <v>303</v>
      </c>
      <c r="E511" s="59" t="s">
        <v>17</v>
      </c>
      <c r="F511" s="31">
        <v>15.06</v>
      </c>
      <c r="G511" s="60">
        <f>MEDIAN(Table2[[#This Row],[Max (H)]],Table2[[#This Row],[Min (H)]])</f>
        <v>18.61</v>
      </c>
      <c r="H511" s="31">
        <v>22.16</v>
      </c>
      <c r="I511" s="31">
        <v>31333.33</v>
      </c>
      <c r="J511" s="60">
        <f>MEDIAN(Table2[[#This Row],[Max (A)]],Table2[[#This Row],[Min (A)]])</f>
        <v>38710.375</v>
      </c>
      <c r="K511" s="31">
        <v>46087.42</v>
      </c>
    </row>
    <row r="512" spans="1:11" x14ac:dyDescent="0.3">
      <c r="A512" s="61" t="s">
        <v>935</v>
      </c>
      <c r="B512" s="61" t="s">
        <v>936</v>
      </c>
      <c r="C512" s="61" t="s">
        <v>47</v>
      </c>
      <c r="D512" s="58" t="s">
        <v>58</v>
      </c>
      <c r="E512" s="59" t="s">
        <v>49</v>
      </c>
      <c r="F512" s="31">
        <v>25</v>
      </c>
      <c r="G512" s="60">
        <f>MEDIAN(Table2[[#This Row],[Max (H)]],Table2[[#This Row],[Min (H)]])</f>
        <v>31.545000000000002</v>
      </c>
      <c r="H512" s="31">
        <v>38.090000000000003</v>
      </c>
      <c r="I512" s="31">
        <v>52000</v>
      </c>
      <c r="J512" s="60">
        <f>MEDIAN(Table2[[#This Row],[Max (A)]],Table2[[#This Row],[Min (A)]])</f>
        <v>65608.565000000002</v>
      </c>
      <c r="K512" s="31">
        <v>79217.13</v>
      </c>
    </row>
    <row r="513" spans="1:11" x14ac:dyDescent="0.3">
      <c r="A513" s="61" t="s">
        <v>937</v>
      </c>
      <c r="B513" s="61" t="s">
        <v>938</v>
      </c>
      <c r="C513" s="61" t="s">
        <v>47</v>
      </c>
      <c r="D513" s="58" t="s">
        <v>52</v>
      </c>
      <c r="E513" s="59" t="s">
        <v>49</v>
      </c>
      <c r="F513" s="31">
        <v>29.04</v>
      </c>
      <c r="G513" s="60">
        <f>MEDIAN(Table2[[#This Row],[Max (H)]],Table2[[#This Row],[Min (H)]])</f>
        <v>36.64</v>
      </c>
      <c r="H513" s="31">
        <v>44.24</v>
      </c>
      <c r="I513" s="31">
        <v>60408.160000000003</v>
      </c>
      <c r="J513" s="60">
        <f>MEDIAN(Table2[[#This Row],[Max (A)]],Table2[[#This Row],[Min (A)]])</f>
        <v>76217.17</v>
      </c>
      <c r="K513" s="31">
        <v>92026.18</v>
      </c>
    </row>
    <row r="514" spans="1:11" x14ac:dyDescent="0.3">
      <c r="A514" s="61" t="s">
        <v>939</v>
      </c>
      <c r="B514" s="61" t="s">
        <v>940</v>
      </c>
      <c r="C514" s="61" t="s">
        <v>47</v>
      </c>
      <c r="D514" s="58" t="s">
        <v>58</v>
      </c>
      <c r="E514" s="59" t="s">
        <v>49</v>
      </c>
      <c r="F514" s="31">
        <v>25</v>
      </c>
      <c r="G514" s="60">
        <f>MEDIAN(Table2[[#This Row],[Max (H)]],Table2[[#This Row],[Min (H)]])</f>
        <v>31.545000000000002</v>
      </c>
      <c r="H514" s="31">
        <v>38.090000000000003</v>
      </c>
      <c r="I514" s="31">
        <v>52000</v>
      </c>
      <c r="J514" s="60">
        <f>MEDIAN(Table2[[#This Row],[Max (A)]],Table2[[#This Row],[Min (A)]])</f>
        <v>65608.565000000002</v>
      </c>
      <c r="K514" s="31">
        <v>79217.13</v>
      </c>
    </row>
    <row r="515" spans="1:11" x14ac:dyDescent="0.3">
      <c r="A515" s="61" t="s">
        <v>941</v>
      </c>
      <c r="B515" s="61" t="s">
        <v>942</v>
      </c>
      <c r="C515" s="61" t="s">
        <v>15</v>
      </c>
      <c r="D515" s="58" t="s">
        <v>41</v>
      </c>
      <c r="E515" s="59" t="s">
        <v>17</v>
      </c>
      <c r="F515" s="31">
        <v>19.13</v>
      </c>
      <c r="G515" s="60">
        <f>MEDIAN(Table2[[#This Row],[Max (H)]],Table2[[#This Row],[Min (H)]])</f>
        <v>23.634999999999998</v>
      </c>
      <c r="H515" s="31">
        <v>28.14</v>
      </c>
      <c r="I515" s="31">
        <v>39791.67</v>
      </c>
      <c r="J515" s="60">
        <f>MEDIAN(Table2[[#This Row],[Max (A)]],Table2[[#This Row],[Min (A)]])</f>
        <v>49160.119999999995</v>
      </c>
      <c r="K515" s="31">
        <v>58528.57</v>
      </c>
    </row>
    <row r="516" spans="1:11" x14ac:dyDescent="0.3">
      <c r="A516" s="61" t="s">
        <v>943</v>
      </c>
      <c r="B516" s="61" t="s">
        <v>944</v>
      </c>
      <c r="C516" s="61" t="s">
        <v>47</v>
      </c>
      <c r="D516" s="58" t="s">
        <v>52</v>
      </c>
      <c r="E516" s="59" t="s">
        <v>49</v>
      </c>
      <c r="F516" s="31">
        <v>29.04</v>
      </c>
      <c r="G516" s="60">
        <f>MEDIAN(Table2[[#This Row],[Max (H)]],Table2[[#This Row],[Min (H)]])</f>
        <v>36.64</v>
      </c>
      <c r="H516" s="31">
        <v>44.24</v>
      </c>
      <c r="I516" s="31">
        <v>60408.160000000003</v>
      </c>
      <c r="J516" s="60">
        <f>MEDIAN(Table2[[#This Row],[Max (A)]],Table2[[#This Row],[Min (A)]])</f>
        <v>76217.17</v>
      </c>
      <c r="K516" s="31">
        <v>92026.18</v>
      </c>
    </row>
    <row r="517" spans="1:11" x14ac:dyDescent="0.3">
      <c r="A517" s="61" t="s">
        <v>945</v>
      </c>
      <c r="B517" s="61" t="s">
        <v>946</v>
      </c>
      <c r="C517" s="61" t="s">
        <v>15</v>
      </c>
      <c r="D517" s="58" t="s">
        <v>786</v>
      </c>
      <c r="E517" s="59" t="s">
        <v>17</v>
      </c>
      <c r="F517" s="31">
        <v>33.159999999999997</v>
      </c>
      <c r="G517" s="60">
        <f>MEDIAN(Table2[[#This Row],[Max (H)]],Table2[[#This Row],[Min (H)]])</f>
        <v>41.84</v>
      </c>
      <c r="H517" s="31">
        <v>50.52</v>
      </c>
      <c r="I517" s="31">
        <v>68979.59</v>
      </c>
      <c r="J517" s="60">
        <f>MEDIAN(Table2[[#This Row],[Max (A)]],Table2[[#This Row],[Min (A)]])</f>
        <v>87031.764999999999</v>
      </c>
      <c r="K517" s="31">
        <v>105083.94</v>
      </c>
    </row>
    <row r="518" spans="1:11" x14ac:dyDescent="0.3">
      <c r="A518" s="61" t="s">
        <v>947</v>
      </c>
      <c r="B518" s="61" t="s">
        <v>948</v>
      </c>
      <c r="C518" s="61" t="s">
        <v>15</v>
      </c>
      <c r="D518" s="58" t="s">
        <v>23</v>
      </c>
      <c r="E518" s="59" t="s">
        <v>17</v>
      </c>
      <c r="F518" s="31">
        <v>23.18</v>
      </c>
      <c r="G518" s="60">
        <f>MEDIAN(Table2[[#This Row],[Max (H)]],Table2[[#This Row],[Min (H)]])</f>
        <v>28.635000000000002</v>
      </c>
      <c r="H518" s="31">
        <v>34.090000000000003</v>
      </c>
      <c r="I518" s="31">
        <v>48208.33</v>
      </c>
      <c r="J518" s="60">
        <f>MEDIAN(Table2[[#This Row],[Max (A)]],Table2[[#This Row],[Min (A)]])</f>
        <v>59558.38</v>
      </c>
      <c r="K518" s="31">
        <v>70908.429999999993</v>
      </c>
    </row>
    <row r="519" spans="1:11" x14ac:dyDescent="0.3">
      <c r="A519" s="61" t="s">
        <v>949</v>
      </c>
      <c r="B519" s="61" t="s">
        <v>950</v>
      </c>
      <c r="C519" s="61" t="s">
        <v>15</v>
      </c>
      <c r="D519" s="58" t="s">
        <v>26</v>
      </c>
      <c r="E519" s="59" t="s">
        <v>17</v>
      </c>
      <c r="F519" s="31">
        <v>25.65</v>
      </c>
      <c r="G519" s="60">
        <f>MEDIAN(Table2[[#This Row],[Max (H)]],Table2[[#This Row],[Min (H)]])</f>
        <v>32.36</v>
      </c>
      <c r="H519" s="31">
        <v>39.07</v>
      </c>
      <c r="I519" s="31">
        <v>53346.94</v>
      </c>
      <c r="J519" s="60">
        <f>MEDIAN(Table2[[#This Row],[Max (A)]],Table2[[#This Row],[Min (A)]])</f>
        <v>67308</v>
      </c>
      <c r="K519" s="31">
        <v>81269.06</v>
      </c>
    </row>
    <row r="520" spans="1:11" x14ac:dyDescent="0.3">
      <c r="A520" s="77" t="s">
        <v>951</v>
      </c>
      <c r="B520" s="61" t="s">
        <v>952</v>
      </c>
      <c r="C520" s="61" t="s">
        <v>15</v>
      </c>
      <c r="D520" s="58" t="s">
        <v>337</v>
      </c>
      <c r="E520" s="59" t="s">
        <v>17</v>
      </c>
      <c r="F520" s="31">
        <v>29.36</v>
      </c>
      <c r="G520" s="60">
        <f>MEDIAN(Table2[[#This Row],[Max (H)]],Table2[[#This Row],[Min (H)]])</f>
        <v>37.04</v>
      </c>
      <c r="H520" s="31">
        <v>44.72</v>
      </c>
      <c r="I520" s="31">
        <v>61061.22</v>
      </c>
      <c r="J520" s="60">
        <f>MEDIAN(Table2[[#This Row],[Max (A)]],Table2[[#This Row],[Min (A)]])</f>
        <v>77041.14</v>
      </c>
      <c r="K520" s="31">
        <v>93021.06</v>
      </c>
    </row>
    <row r="521" spans="1:11" x14ac:dyDescent="0.3">
      <c r="A521" s="61" t="s">
        <v>953</v>
      </c>
      <c r="B521" s="61" t="s">
        <v>954</v>
      </c>
      <c r="C521" s="61" t="s">
        <v>104</v>
      </c>
      <c r="D521" s="58" t="s">
        <v>786</v>
      </c>
      <c r="E521" s="59" t="s">
        <v>17</v>
      </c>
      <c r="F521" s="31">
        <v>33.159999999999997</v>
      </c>
      <c r="G521" s="60">
        <f>MEDIAN(Table2[[#This Row],[Max (H)]],Table2[[#This Row],[Min (H)]])</f>
        <v>41.84</v>
      </c>
      <c r="H521" s="31">
        <v>50.52</v>
      </c>
      <c r="I521" s="31">
        <v>68979.59</v>
      </c>
      <c r="J521" s="60">
        <f>MEDIAN(Table2[[#This Row],[Max (A)]],Table2[[#This Row],[Min (A)]])</f>
        <v>87031.764999999999</v>
      </c>
      <c r="K521" s="31">
        <v>105083.94</v>
      </c>
    </row>
    <row r="522" spans="1:11" x14ac:dyDescent="0.3">
      <c r="A522" s="77" t="s">
        <v>955</v>
      </c>
      <c r="B522" s="61" t="s">
        <v>956</v>
      </c>
      <c r="C522" s="61" t="s">
        <v>15</v>
      </c>
      <c r="D522" s="58" t="s">
        <v>26</v>
      </c>
      <c r="E522" s="59" t="s">
        <v>17</v>
      </c>
      <c r="F522" s="31">
        <v>25.65</v>
      </c>
      <c r="G522" s="60">
        <f>MEDIAN(Table2[[#This Row],[Max (H)]],Table2[[#This Row],[Min (H)]])</f>
        <v>32.36</v>
      </c>
      <c r="H522" s="31">
        <v>39.07</v>
      </c>
      <c r="I522" s="31">
        <v>53346.94</v>
      </c>
      <c r="J522" s="60">
        <f>MEDIAN(Table2[[#This Row],[Max (A)]],Table2[[#This Row],[Min (A)]])</f>
        <v>67308</v>
      </c>
      <c r="K522" s="31">
        <v>81269.06</v>
      </c>
    </row>
    <row r="523" spans="1:11" x14ac:dyDescent="0.3">
      <c r="A523" s="77" t="s">
        <v>957</v>
      </c>
      <c r="B523" s="61" t="s">
        <v>958</v>
      </c>
      <c r="C523" s="61" t="s">
        <v>15</v>
      </c>
      <c r="D523" s="58" t="s">
        <v>337</v>
      </c>
      <c r="E523" s="59" t="s">
        <v>17</v>
      </c>
      <c r="F523" s="31">
        <v>29.36</v>
      </c>
      <c r="G523" s="60">
        <f>MEDIAN(Table2[[#This Row],[Max (H)]],Table2[[#This Row],[Min (H)]])</f>
        <v>37.04</v>
      </c>
      <c r="H523" s="31">
        <v>44.72</v>
      </c>
      <c r="I523" s="31">
        <v>61061.22</v>
      </c>
      <c r="J523" s="60">
        <f>MEDIAN(Table2[[#This Row],[Max (A)]],Table2[[#This Row],[Min (A)]])</f>
        <v>77041.14</v>
      </c>
      <c r="K523" s="31">
        <v>93021.06</v>
      </c>
    </row>
    <row r="524" spans="1:11" x14ac:dyDescent="0.3">
      <c r="A524" s="77" t="s">
        <v>959</v>
      </c>
      <c r="B524" s="61" t="s">
        <v>960</v>
      </c>
      <c r="C524" s="61" t="s">
        <v>15</v>
      </c>
      <c r="D524" s="58" t="s">
        <v>786</v>
      </c>
      <c r="E524" s="59" t="s">
        <v>17</v>
      </c>
      <c r="F524" s="31">
        <v>33.159999999999997</v>
      </c>
      <c r="G524" s="60">
        <f>MEDIAN(Table2[[#This Row],[Max (H)]],Table2[[#This Row],[Min (H)]])</f>
        <v>41.84</v>
      </c>
      <c r="H524" s="31">
        <v>50.52</v>
      </c>
      <c r="I524" s="31">
        <v>68979.59</v>
      </c>
      <c r="J524" s="60">
        <f>MEDIAN(Table2[[#This Row],[Max (A)]],Table2[[#This Row],[Min (A)]])</f>
        <v>87031.764999999999</v>
      </c>
      <c r="K524" s="31">
        <v>105083.94</v>
      </c>
    </row>
    <row r="525" spans="1:11" x14ac:dyDescent="0.3">
      <c r="A525" s="78" t="s">
        <v>1729</v>
      </c>
      <c r="B525" s="61" t="s">
        <v>1722</v>
      </c>
      <c r="C525" s="61" t="s">
        <v>104</v>
      </c>
      <c r="D525" s="58" t="s">
        <v>248</v>
      </c>
      <c r="E525" s="59" t="s">
        <v>17</v>
      </c>
      <c r="F525" s="32">
        <v>36.729999999999997</v>
      </c>
      <c r="G525" s="60">
        <f>MEDIAN(Table2[[#This Row],[Max (H)]],Table2[[#This Row],[Min (H)]])</f>
        <v>47.31</v>
      </c>
      <c r="H525" s="31">
        <v>57.89</v>
      </c>
      <c r="I525" s="32">
        <v>76400</v>
      </c>
      <c r="J525" s="60">
        <f>MEDIAN(Table2[[#This Row],[Max (A)]],Table2[[#This Row],[Min (A)]])</f>
        <v>98400.815000000002</v>
      </c>
      <c r="K525" s="31">
        <v>120401.63</v>
      </c>
    </row>
    <row r="526" spans="1:11" x14ac:dyDescent="0.3">
      <c r="A526" s="61" t="s">
        <v>961</v>
      </c>
      <c r="B526" s="61" t="s">
        <v>962</v>
      </c>
      <c r="C526" s="61" t="s">
        <v>15</v>
      </c>
      <c r="D526" s="58" t="s">
        <v>786</v>
      </c>
      <c r="E526" s="59" t="s">
        <v>17</v>
      </c>
      <c r="F526" s="31">
        <v>33.159999999999997</v>
      </c>
      <c r="G526" s="60">
        <f>MEDIAN(Table2[[#This Row],[Max (H)]],Table2[[#This Row],[Min (H)]])</f>
        <v>41.84</v>
      </c>
      <c r="H526" s="31">
        <v>50.52</v>
      </c>
      <c r="I526" s="31">
        <v>68979.59</v>
      </c>
      <c r="J526" s="60">
        <f>MEDIAN(Table2[[#This Row],[Max (A)]],Table2[[#This Row],[Min (A)]])</f>
        <v>87031.764999999999</v>
      </c>
      <c r="K526" s="31">
        <v>105083.94</v>
      </c>
    </row>
    <row r="527" spans="1:11" x14ac:dyDescent="0.3">
      <c r="A527" s="61" t="s">
        <v>963</v>
      </c>
      <c r="B527" s="61" t="s">
        <v>964</v>
      </c>
      <c r="C527" s="61" t="s">
        <v>15</v>
      </c>
      <c r="D527" s="58" t="s">
        <v>337</v>
      </c>
      <c r="E527" s="59" t="s">
        <v>17</v>
      </c>
      <c r="F527" s="31">
        <v>29.36</v>
      </c>
      <c r="G527" s="60">
        <f>MEDIAN(Table2[[#This Row],[Max (H)]],Table2[[#This Row],[Min (H)]])</f>
        <v>37.04</v>
      </c>
      <c r="H527" s="31">
        <v>44.72</v>
      </c>
      <c r="I527" s="31">
        <v>61061.22</v>
      </c>
      <c r="J527" s="60">
        <f>MEDIAN(Table2[[#This Row],[Max (A)]],Table2[[#This Row],[Min (A)]])</f>
        <v>77041.14</v>
      </c>
      <c r="K527" s="31">
        <v>93021.06</v>
      </c>
    </row>
    <row r="528" spans="1:11" x14ac:dyDescent="0.3">
      <c r="A528" s="61" t="s">
        <v>965</v>
      </c>
      <c r="B528" s="61" t="s">
        <v>966</v>
      </c>
      <c r="C528" s="61" t="s">
        <v>15</v>
      </c>
      <c r="D528" s="58" t="s">
        <v>23</v>
      </c>
      <c r="E528" s="59" t="s">
        <v>17</v>
      </c>
      <c r="F528" s="31">
        <v>23.18</v>
      </c>
      <c r="G528" s="60">
        <f>MEDIAN(Table2[[#This Row],[Max (H)]],Table2[[#This Row],[Min (H)]])</f>
        <v>28.635000000000002</v>
      </c>
      <c r="H528" s="31">
        <v>34.090000000000003</v>
      </c>
      <c r="I528" s="31">
        <v>48208.33</v>
      </c>
      <c r="J528" s="60">
        <f>MEDIAN(Table2[[#This Row],[Max (A)]],Table2[[#This Row],[Min (A)]])</f>
        <v>59558.38</v>
      </c>
      <c r="K528" s="31">
        <v>70908.429999999993</v>
      </c>
    </row>
    <row r="529" spans="1:18" x14ac:dyDescent="0.3">
      <c r="A529" s="61" t="s">
        <v>967</v>
      </c>
      <c r="B529" s="61" t="s">
        <v>968</v>
      </c>
      <c r="C529" s="61" t="s">
        <v>15</v>
      </c>
      <c r="D529" s="58" t="s">
        <v>26</v>
      </c>
      <c r="E529" s="59" t="s">
        <v>17</v>
      </c>
      <c r="F529" s="32">
        <v>25.65</v>
      </c>
      <c r="G529" s="60">
        <f>MEDIAN(Table2[[#This Row],[Max (H)]],Table2[[#This Row],[Min (H)]])</f>
        <v>32.36</v>
      </c>
      <c r="H529" s="31">
        <v>39.07</v>
      </c>
      <c r="I529" s="32">
        <v>53346.94</v>
      </c>
      <c r="J529" s="60">
        <f>MEDIAN(Table2[[#This Row],[Max (A)]],Table2[[#This Row],[Min (A)]])</f>
        <v>67308</v>
      </c>
      <c r="K529" s="31">
        <v>81269.06</v>
      </c>
    </row>
    <row r="530" spans="1:18" x14ac:dyDescent="0.3">
      <c r="A530" s="61" t="s">
        <v>969</v>
      </c>
      <c r="B530" s="61" t="s">
        <v>970</v>
      </c>
      <c r="C530" s="61" t="s">
        <v>15</v>
      </c>
      <c r="D530" s="58" t="s">
        <v>16</v>
      </c>
      <c r="E530" s="59" t="s">
        <v>17</v>
      </c>
      <c r="F530" s="32">
        <v>21.59</v>
      </c>
      <c r="G530" s="60">
        <f>MEDIAN(Table2[[#This Row],[Max (H)]],Table2[[#This Row],[Min (H)]])</f>
        <v>27.234999999999999</v>
      </c>
      <c r="H530" s="31">
        <v>32.880000000000003</v>
      </c>
      <c r="I530" s="32">
        <v>44897.96</v>
      </c>
      <c r="J530" s="60">
        <f>MEDIAN(Table2[[#This Row],[Max (A)]],Table2[[#This Row],[Min (A)]])</f>
        <v>56647.895000000004</v>
      </c>
      <c r="K530" s="31">
        <v>68397.83</v>
      </c>
      <c r="N530" s="62"/>
      <c r="O530" s="62"/>
      <c r="P530" s="62"/>
      <c r="Q530" s="62"/>
      <c r="R530" s="62"/>
    </row>
    <row r="531" spans="1:18" x14ac:dyDescent="0.3">
      <c r="A531" s="61" t="s">
        <v>971</v>
      </c>
      <c r="B531" s="61" t="s">
        <v>972</v>
      </c>
      <c r="C531" s="61" t="s">
        <v>15</v>
      </c>
      <c r="D531" s="58" t="s">
        <v>159</v>
      </c>
      <c r="E531" s="59" t="s">
        <v>17</v>
      </c>
      <c r="F531" s="31">
        <v>25</v>
      </c>
      <c r="G531" s="60">
        <f>MEDIAN(Table2[[#This Row],[Max (H)]],Table2[[#This Row],[Min (H)]])</f>
        <v>31.545000000000002</v>
      </c>
      <c r="H531" s="31">
        <v>38.090000000000003</v>
      </c>
      <c r="I531" s="31">
        <v>52000</v>
      </c>
      <c r="J531" s="60">
        <f>MEDIAN(Table2[[#This Row],[Max (A)]],Table2[[#This Row],[Min (A)]])</f>
        <v>65608.565000000002</v>
      </c>
      <c r="K531" s="31">
        <v>79217.13</v>
      </c>
    </row>
    <row r="532" spans="1:18" x14ac:dyDescent="0.3">
      <c r="A532" s="61" t="s">
        <v>973</v>
      </c>
      <c r="B532" s="61" t="s">
        <v>974</v>
      </c>
      <c r="C532" s="61" t="s">
        <v>47</v>
      </c>
      <c r="D532" s="58" t="s">
        <v>126</v>
      </c>
      <c r="E532" s="59" t="s">
        <v>49</v>
      </c>
      <c r="F532" s="31">
        <v>42.63</v>
      </c>
      <c r="G532" s="60">
        <f>MEDIAN(Table2[[#This Row],[Max (H)]],Table2[[#This Row],[Min (H)]])</f>
        <v>54.09</v>
      </c>
      <c r="H532" s="31">
        <v>65.55</v>
      </c>
      <c r="I532" s="31">
        <v>88680</v>
      </c>
      <c r="J532" s="60">
        <f>MEDIAN(Table2[[#This Row],[Max (A)]],Table2[[#This Row],[Min (A)]])</f>
        <v>112512.75</v>
      </c>
      <c r="K532" s="31">
        <v>136345.5</v>
      </c>
    </row>
    <row r="533" spans="1:18" x14ac:dyDescent="0.3">
      <c r="A533" s="61" t="s">
        <v>975</v>
      </c>
      <c r="B533" s="61" t="s">
        <v>976</v>
      </c>
      <c r="C533" s="61" t="s">
        <v>47</v>
      </c>
      <c r="D533" s="58" t="s">
        <v>58</v>
      </c>
      <c r="E533" s="59" t="s">
        <v>49</v>
      </c>
      <c r="F533" s="32">
        <v>25</v>
      </c>
      <c r="G533" s="60">
        <f>MEDIAN(Table2[[#This Row],[Max (H)]],Table2[[#This Row],[Min (H)]])</f>
        <v>31.545000000000002</v>
      </c>
      <c r="H533" s="31">
        <v>38.090000000000003</v>
      </c>
      <c r="I533" s="32">
        <v>52000</v>
      </c>
      <c r="J533" s="60">
        <f>MEDIAN(Table2[[#This Row],[Max (A)]],Table2[[#This Row],[Min (A)]])</f>
        <v>65608.565000000002</v>
      </c>
      <c r="K533" s="31">
        <v>79217.13</v>
      </c>
    </row>
    <row r="534" spans="1:18" x14ac:dyDescent="0.3">
      <c r="A534" s="61" t="s">
        <v>977</v>
      </c>
      <c r="B534" s="61" t="s">
        <v>978</v>
      </c>
      <c r="C534" s="61" t="s">
        <v>47</v>
      </c>
      <c r="D534" s="58" t="s">
        <v>52</v>
      </c>
      <c r="E534" s="59" t="s">
        <v>49</v>
      </c>
      <c r="F534" s="31">
        <v>29.04</v>
      </c>
      <c r="G534" s="60">
        <f>MEDIAN(Table2[[#This Row],[Max (H)]],Table2[[#This Row],[Min (H)]])</f>
        <v>36.64</v>
      </c>
      <c r="H534" s="31">
        <v>44.24</v>
      </c>
      <c r="I534" s="31">
        <v>60408.160000000003</v>
      </c>
      <c r="J534" s="60">
        <f>MEDIAN(Table2[[#This Row],[Max (A)]],Table2[[#This Row],[Min (A)]])</f>
        <v>76217.17</v>
      </c>
      <c r="K534" s="31">
        <v>92026.18</v>
      </c>
    </row>
    <row r="535" spans="1:18" x14ac:dyDescent="0.3">
      <c r="A535" s="78" t="s">
        <v>1740</v>
      </c>
      <c r="B535" s="61" t="s">
        <v>1739</v>
      </c>
      <c r="C535" s="61" t="s">
        <v>47</v>
      </c>
      <c r="D535" s="58" t="s">
        <v>440</v>
      </c>
      <c r="E535" s="59" t="s">
        <v>49</v>
      </c>
      <c r="F535" s="31">
        <v>62.02</v>
      </c>
      <c r="G535" s="60">
        <f>MEDIAN(Table2[[#This Row],[Max (H)]],Table2[[#This Row],[Min (H)]])</f>
        <v>81.864999999999995</v>
      </c>
      <c r="H535" s="31">
        <v>101.71</v>
      </c>
      <c r="I535" s="31">
        <v>129000</v>
      </c>
      <c r="J535" s="60">
        <f>MEDIAN(Table2[[#This Row],[Max (A)]],Table2[[#This Row],[Min (A)]])</f>
        <v>170280</v>
      </c>
      <c r="K535" s="31">
        <v>211560</v>
      </c>
    </row>
    <row r="536" spans="1:18" x14ac:dyDescent="0.3">
      <c r="A536" s="77" t="s">
        <v>1890</v>
      </c>
      <c r="B536" s="61" t="s">
        <v>1891</v>
      </c>
      <c r="C536" s="61" t="s">
        <v>47</v>
      </c>
      <c r="D536" s="58" t="s">
        <v>48</v>
      </c>
      <c r="E536" s="59" t="s">
        <v>49</v>
      </c>
      <c r="F536" s="32">
        <v>36.729999999999997</v>
      </c>
      <c r="G536" s="60">
        <f>MEDIAN(Table2[[#This Row],[Max (H)]],Table2[[#This Row],[Min (H)]])</f>
        <v>47.31</v>
      </c>
      <c r="H536" s="31">
        <v>57.89</v>
      </c>
      <c r="I536" s="32">
        <v>76400</v>
      </c>
      <c r="J536" s="60">
        <v>98400.815000000002</v>
      </c>
      <c r="K536" s="31">
        <v>120401.63</v>
      </c>
    </row>
    <row r="537" spans="1:18" x14ac:dyDescent="0.3">
      <c r="A537" s="61" t="s">
        <v>979</v>
      </c>
      <c r="B537" s="61" t="s">
        <v>980</v>
      </c>
      <c r="C537" s="61" t="s">
        <v>47</v>
      </c>
      <c r="D537" s="58" t="s">
        <v>110</v>
      </c>
      <c r="E537" s="59" t="s">
        <v>49</v>
      </c>
      <c r="F537" s="31">
        <v>57.56</v>
      </c>
      <c r="G537" s="60">
        <f>MEDIAN(Table2[[#This Row],[Max (H)]],Table2[[#This Row],[Min (H)]])</f>
        <v>74.504999999999995</v>
      </c>
      <c r="H537" s="31">
        <v>91.45</v>
      </c>
      <c r="I537" s="31">
        <v>119725.49</v>
      </c>
      <c r="J537" s="60">
        <f>MEDIAN(Table2[[#This Row],[Max (A)]],Table2[[#This Row],[Min (A)]])</f>
        <v>154969.68</v>
      </c>
      <c r="K537" s="31">
        <v>190213.87</v>
      </c>
    </row>
    <row r="538" spans="1:18" x14ac:dyDescent="0.3">
      <c r="A538" s="61" t="s">
        <v>981</v>
      </c>
      <c r="B538" s="61" t="s">
        <v>982</v>
      </c>
      <c r="C538" s="61" t="s">
        <v>47</v>
      </c>
      <c r="D538" s="58" t="s">
        <v>108</v>
      </c>
      <c r="E538" s="59" t="s">
        <v>49</v>
      </c>
      <c r="F538" s="32">
        <v>29.36</v>
      </c>
      <c r="G538" s="60">
        <f>MEDIAN(Table2[[#This Row],[Max (H)]],Table2[[#This Row],[Min (H)]])</f>
        <v>37.04</v>
      </c>
      <c r="H538" s="31">
        <v>44.72</v>
      </c>
      <c r="I538" s="32">
        <v>61061.22</v>
      </c>
      <c r="J538" s="60">
        <f>MEDIAN(Table2[[#This Row],[Max (A)]],Table2[[#This Row],[Min (A)]])</f>
        <v>77041.14</v>
      </c>
      <c r="K538" s="31">
        <v>93021.06</v>
      </c>
    </row>
    <row r="539" spans="1:18" x14ac:dyDescent="0.3">
      <c r="A539" s="61" t="s">
        <v>983</v>
      </c>
      <c r="B539" s="61" t="s">
        <v>984</v>
      </c>
      <c r="C539" s="61" t="s">
        <v>47</v>
      </c>
      <c r="D539" s="58" t="s">
        <v>48</v>
      </c>
      <c r="E539" s="59" t="s">
        <v>49</v>
      </c>
      <c r="F539" s="31">
        <v>36.729999999999997</v>
      </c>
      <c r="G539" s="60">
        <f>MEDIAN(Table2[[#This Row],[Max (H)]],Table2[[#This Row],[Min (H)]])</f>
        <v>47.31</v>
      </c>
      <c r="H539" s="31">
        <v>57.89</v>
      </c>
      <c r="I539" s="31">
        <v>76400</v>
      </c>
      <c r="J539" s="60">
        <f>MEDIAN(Table2[[#This Row],[Max (A)]],Table2[[#This Row],[Min (A)]])</f>
        <v>98400.815000000002</v>
      </c>
      <c r="K539" s="31">
        <v>120401.63</v>
      </c>
    </row>
    <row r="540" spans="1:18" x14ac:dyDescent="0.3">
      <c r="A540" s="61" t="s">
        <v>985</v>
      </c>
      <c r="B540" s="61" t="s">
        <v>986</v>
      </c>
      <c r="C540" s="61" t="s">
        <v>47</v>
      </c>
      <c r="D540" s="58" t="s">
        <v>71</v>
      </c>
      <c r="E540" s="59" t="s">
        <v>49</v>
      </c>
      <c r="F540" s="31">
        <v>33.159999999999997</v>
      </c>
      <c r="G540" s="60">
        <f>MEDIAN(Table2[[#This Row],[Max (H)]],Table2[[#This Row],[Min (H)]])</f>
        <v>41.84</v>
      </c>
      <c r="H540" s="31">
        <v>50.52</v>
      </c>
      <c r="I540" s="31">
        <v>68979.59</v>
      </c>
      <c r="J540" s="60">
        <f>MEDIAN(Table2[[#This Row],[Max (A)]],Table2[[#This Row],[Min (A)]])</f>
        <v>87031.764999999999</v>
      </c>
      <c r="K540" s="31">
        <v>105083.94</v>
      </c>
    </row>
    <row r="541" spans="1:18" x14ac:dyDescent="0.3">
      <c r="A541" s="77" t="s">
        <v>1805</v>
      </c>
      <c r="B541" s="61" t="s">
        <v>1814</v>
      </c>
      <c r="C541" s="61" t="s">
        <v>47</v>
      </c>
      <c r="D541" s="58" t="s">
        <v>55</v>
      </c>
      <c r="E541" s="59" t="s">
        <v>49</v>
      </c>
      <c r="F541" s="31">
        <v>32.31</v>
      </c>
      <c r="G541" s="60">
        <f>MEDIAN(Table2[[#This Row],[Max (H)]],Table2[[#This Row],[Min (H)]])</f>
        <v>41.61</v>
      </c>
      <c r="H541" s="31">
        <v>50.91</v>
      </c>
      <c r="I541" s="31">
        <v>67200</v>
      </c>
      <c r="J541" s="60">
        <f>MEDIAN(Table2[[#This Row],[Max (A)]],Table2[[#This Row],[Min (A)]])</f>
        <v>86551.5</v>
      </c>
      <c r="K541" s="31">
        <v>105902.99999999999</v>
      </c>
    </row>
    <row r="542" spans="1:18" x14ac:dyDescent="0.3">
      <c r="A542" s="61" t="s">
        <v>987</v>
      </c>
      <c r="B542" s="61" t="s">
        <v>988</v>
      </c>
      <c r="C542" s="61" t="s">
        <v>15</v>
      </c>
      <c r="D542" s="58" t="s">
        <v>20</v>
      </c>
      <c r="E542" s="59" t="s">
        <v>17</v>
      </c>
      <c r="F542" s="31">
        <v>17.89</v>
      </c>
      <c r="G542" s="60">
        <f>MEDIAN(Table2[[#This Row],[Max (H)]],Table2[[#This Row],[Min (H)]])</f>
        <v>22.1</v>
      </c>
      <c r="H542" s="31">
        <v>26.31</v>
      </c>
      <c r="I542" s="31">
        <v>37208.33</v>
      </c>
      <c r="J542" s="60">
        <f>MEDIAN(Table2[[#This Row],[Max (A)]],Table2[[#This Row],[Min (A)]])</f>
        <v>45968.57</v>
      </c>
      <c r="K542" s="31">
        <v>54728.81</v>
      </c>
    </row>
    <row r="543" spans="1:18" x14ac:dyDescent="0.3">
      <c r="A543" s="77" t="s">
        <v>1807</v>
      </c>
      <c r="B543" s="61" t="s">
        <v>1808</v>
      </c>
      <c r="C543" s="61" t="s">
        <v>47</v>
      </c>
      <c r="D543" s="58" t="s">
        <v>108</v>
      </c>
      <c r="E543" s="59" t="s">
        <v>49</v>
      </c>
      <c r="F543" s="31">
        <v>29.36</v>
      </c>
      <c r="G543" s="60">
        <f>MEDIAN(Table2[[#This Row],[Max (H)]],Table2[[#This Row],[Min (H)]])</f>
        <v>37.04</v>
      </c>
      <c r="H543" s="31">
        <v>44.72</v>
      </c>
      <c r="I543" s="31">
        <v>61061.22</v>
      </c>
      <c r="J543" s="60">
        <f>MEDIAN(Table2[[#This Row],[Max (A)]],Table2[[#This Row],[Min (A)]])</f>
        <v>77041.14</v>
      </c>
      <c r="K543" s="31">
        <v>93021.06</v>
      </c>
    </row>
    <row r="544" spans="1:18" x14ac:dyDescent="0.3">
      <c r="A544" s="61" t="s">
        <v>989</v>
      </c>
      <c r="B544" s="61" t="s">
        <v>990</v>
      </c>
      <c r="C544" s="61" t="s">
        <v>47</v>
      </c>
      <c r="D544" s="58" t="s">
        <v>129</v>
      </c>
      <c r="E544" s="59" t="s">
        <v>49</v>
      </c>
      <c r="F544" s="32">
        <v>49.83</v>
      </c>
      <c r="G544" s="60">
        <f>MEDIAN(Table2[[#This Row],[Max (H)]],Table2[[#This Row],[Min (H)]])</f>
        <v>63.22</v>
      </c>
      <c r="H544" s="31">
        <v>76.61</v>
      </c>
      <c r="I544" s="32">
        <v>103640</v>
      </c>
      <c r="J544" s="60">
        <f>MEDIAN(Table2[[#This Row],[Max (A)]],Table2[[#This Row],[Min (A)]])</f>
        <v>131493.25</v>
      </c>
      <c r="K544" s="31">
        <v>159346.5</v>
      </c>
    </row>
    <row r="545" spans="1:11" x14ac:dyDescent="0.3">
      <c r="A545" s="61" t="s">
        <v>991</v>
      </c>
      <c r="B545" s="61" t="s">
        <v>992</v>
      </c>
      <c r="C545" s="61" t="s">
        <v>47</v>
      </c>
      <c r="D545" s="58" t="s">
        <v>48</v>
      </c>
      <c r="E545" s="59" t="s">
        <v>49</v>
      </c>
      <c r="F545" s="31">
        <v>36.729999999999997</v>
      </c>
      <c r="G545" s="60">
        <f>MEDIAN(Table2[[#This Row],[Max (H)]],Table2[[#This Row],[Min (H)]])</f>
        <v>47.31</v>
      </c>
      <c r="H545" s="31">
        <v>57.89</v>
      </c>
      <c r="I545" s="31">
        <v>76400</v>
      </c>
      <c r="J545" s="60">
        <f>MEDIAN(Table2[[#This Row],[Max (A)]],Table2[[#This Row],[Min (A)]])</f>
        <v>98400.815000000002</v>
      </c>
      <c r="K545" s="31">
        <v>120401.63</v>
      </c>
    </row>
    <row r="546" spans="1:11" x14ac:dyDescent="0.3">
      <c r="A546" s="61" t="s">
        <v>993</v>
      </c>
      <c r="B546" s="61" t="s">
        <v>994</v>
      </c>
      <c r="C546" s="61" t="s">
        <v>104</v>
      </c>
      <c r="D546" s="58" t="s">
        <v>105</v>
      </c>
      <c r="E546" s="59" t="s">
        <v>17</v>
      </c>
      <c r="F546" s="31">
        <v>19.899999999999999</v>
      </c>
      <c r="G546" s="60"/>
      <c r="H546" s="31">
        <v>46.4</v>
      </c>
      <c r="I546" s="31">
        <v>41400</v>
      </c>
      <c r="J546" s="60"/>
      <c r="K546" s="31">
        <f>Table2[[#This Row],[Max (H)]]*2080</f>
        <v>96512</v>
      </c>
    </row>
    <row r="547" spans="1:11" x14ac:dyDescent="0.3">
      <c r="A547" s="61" t="s">
        <v>995</v>
      </c>
      <c r="B547" s="61" t="s">
        <v>996</v>
      </c>
      <c r="C547" s="61" t="s">
        <v>47</v>
      </c>
      <c r="D547" s="58" t="s">
        <v>52</v>
      </c>
      <c r="E547" s="59" t="s">
        <v>49</v>
      </c>
      <c r="F547" s="31">
        <v>29.04</v>
      </c>
      <c r="G547" s="60">
        <f>MEDIAN(Table2[[#This Row],[Max (H)]],Table2[[#This Row],[Min (H)]])</f>
        <v>36.64</v>
      </c>
      <c r="H547" s="31">
        <v>44.24</v>
      </c>
      <c r="I547" s="31">
        <v>60408.160000000003</v>
      </c>
      <c r="J547" s="60">
        <f>MEDIAN(Table2[[#This Row],[Max (A)]],Table2[[#This Row],[Min (A)]])</f>
        <v>76217.17</v>
      </c>
      <c r="K547" s="31">
        <v>92026.18</v>
      </c>
    </row>
    <row r="548" spans="1:11" x14ac:dyDescent="0.3">
      <c r="A548" s="61" t="s">
        <v>997</v>
      </c>
      <c r="B548" s="61" t="s">
        <v>998</v>
      </c>
      <c r="C548" s="61" t="s">
        <v>15</v>
      </c>
      <c r="D548" s="58" t="s">
        <v>303</v>
      </c>
      <c r="E548" s="59" t="s">
        <v>17</v>
      </c>
      <c r="F548" s="31">
        <v>15.06</v>
      </c>
      <c r="G548" s="60">
        <f>MEDIAN(Table2[[#This Row],[Max (H)]],Table2[[#This Row],[Min (H)]])</f>
        <v>18.61</v>
      </c>
      <c r="H548" s="31">
        <v>22.16</v>
      </c>
      <c r="I548" s="31">
        <v>31333.33</v>
      </c>
      <c r="J548" s="60">
        <f>MEDIAN(Table2[[#This Row],[Max (A)]],Table2[[#This Row],[Min (A)]])</f>
        <v>38710.375</v>
      </c>
      <c r="K548" s="31">
        <v>46087.42</v>
      </c>
    </row>
    <row r="549" spans="1:11" x14ac:dyDescent="0.3">
      <c r="A549" s="61" t="s">
        <v>999</v>
      </c>
      <c r="B549" s="61" t="s">
        <v>1000</v>
      </c>
      <c r="C549" s="61" t="s">
        <v>15</v>
      </c>
      <c r="D549" s="58" t="s">
        <v>389</v>
      </c>
      <c r="E549" s="59" t="s">
        <v>17</v>
      </c>
      <c r="F549" s="31">
        <v>29.04</v>
      </c>
      <c r="G549" s="60">
        <f>MEDIAN(Table2[[#This Row],[Max (H)]],Table2[[#This Row],[Min (H)]])</f>
        <v>36.64</v>
      </c>
      <c r="H549" s="31">
        <v>44.24</v>
      </c>
      <c r="I549" s="31">
        <v>60408.160000000003</v>
      </c>
      <c r="J549" s="60">
        <f>MEDIAN(Table2[[#This Row],[Max (A)]],Table2[[#This Row],[Min (A)]])</f>
        <v>76217.17</v>
      </c>
      <c r="K549" s="31">
        <v>92026.18</v>
      </c>
    </row>
    <row r="550" spans="1:11" x14ac:dyDescent="0.3">
      <c r="A550" s="61" t="s">
        <v>1001</v>
      </c>
      <c r="B550" s="61" t="s">
        <v>1002</v>
      </c>
      <c r="C550" s="61" t="s">
        <v>47</v>
      </c>
      <c r="D550" s="58" t="s">
        <v>58</v>
      </c>
      <c r="E550" s="59" t="s">
        <v>49</v>
      </c>
      <c r="F550" s="31">
        <v>25</v>
      </c>
      <c r="G550" s="60">
        <f>MEDIAN(Table2[[#This Row],[Max (H)]],Table2[[#This Row],[Min (H)]])</f>
        <v>31.545000000000002</v>
      </c>
      <c r="H550" s="31">
        <v>38.090000000000003</v>
      </c>
      <c r="I550" s="31">
        <v>52000</v>
      </c>
      <c r="J550" s="60">
        <f>MEDIAN(Table2[[#This Row],[Max (A)]],Table2[[#This Row],[Min (A)]])</f>
        <v>65608.565000000002</v>
      </c>
      <c r="K550" s="31">
        <v>79217.13</v>
      </c>
    </row>
    <row r="551" spans="1:11" x14ac:dyDescent="0.3">
      <c r="A551" s="61" t="s">
        <v>1003</v>
      </c>
      <c r="B551" s="61" t="s">
        <v>1004</v>
      </c>
      <c r="C551" s="61" t="s">
        <v>47</v>
      </c>
      <c r="D551" s="58" t="s">
        <v>55</v>
      </c>
      <c r="E551" s="59" t="s">
        <v>49</v>
      </c>
      <c r="F551" s="31">
        <v>32.31</v>
      </c>
      <c r="G551" s="60">
        <f>MEDIAN(Table2[[#This Row],[Max (H)]],Table2[[#This Row],[Min (H)]])</f>
        <v>41.61</v>
      </c>
      <c r="H551" s="31">
        <v>50.91</v>
      </c>
      <c r="I551" s="31">
        <v>67200</v>
      </c>
      <c r="J551" s="60">
        <f>MEDIAN(Table2[[#This Row],[Max (A)]],Table2[[#This Row],[Min (A)]])</f>
        <v>86551.5</v>
      </c>
      <c r="K551" s="31">
        <v>105902.99999999999</v>
      </c>
    </row>
    <row r="552" spans="1:11" x14ac:dyDescent="0.3">
      <c r="A552" s="77" t="s">
        <v>1794</v>
      </c>
      <c r="B552" s="61" t="s">
        <v>1795</v>
      </c>
      <c r="C552" s="61" t="s">
        <v>104</v>
      </c>
      <c r="D552" s="58" t="s">
        <v>389</v>
      </c>
      <c r="E552" s="59" t="s">
        <v>17</v>
      </c>
      <c r="F552" s="31">
        <v>29.04</v>
      </c>
      <c r="G552" s="60">
        <f>MEDIAN(Table2[[#This Row],[Max (H)]],Table2[[#This Row],[Min (H)]])</f>
        <v>36.64</v>
      </c>
      <c r="H552" s="31">
        <v>44.24</v>
      </c>
      <c r="I552" s="31">
        <v>60408.160000000003</v>
      </c>
      <c r="J552" s="60">
        <f>MEDIAN(Table2[[#This Row],[Max (A)]],Table2[[#This Row],[Min (A)]])</f>
        <v>76217.17</v>
      </c>
      <c r="K552" s="31">
        <v>92026.18</v>
      </c>
    </row>
    <row r="553" spans="1:11" x14ac:dyDescent="0.3">
      <c r="A553" s="61" t="s">
        <v>1005</v>
      </c>
      <c r="B553" s="61" t="s">
        <v>1006</v>
      </c>
      <c r="C553" s="61" t="s">
        <v>15</v>
      </c>
      <c r="D553" s="58" t="s">
        <v>36</v>
      </c>
      <c r="E553" s="59" t="s">
        <v>17</v>
      </c>
      <c r="F553" s="32">
        <v>16.43</v>
      </c>
      <c r="G553" s="60">
        <f>MEDIAN(Table2[[#This Row],[Max (H)]],Table2[[#This Row],[Min (H)]])</f>
        <v>20.295502163461538</v>
      </c>
      <c r="H553" s="31">
        <v>24.161004326923077</v>
      </c>
      <c r="I553" s="32">
        <v>34166.67</v>
      </c>
      <c r="J553" s="60">
        <f>MEDIAN(Table2[[#This Row],[Max (A)]],Table2[[#This Row],[Min (A)]])</f>
        <v>42210.78</v>
      </c>
      <c r="K553" s="31">
        <v>50254.89</v>
      </c>
    </row>
    <row r="554" spans="1:11" x14ac:dyDescent="0.3">
      <c r="A554" s="61" t="s">
        <v>1007</v>
      </c>
      <c r="B554" s="61" t="s">
        <v>1008</v>
      </c>
      <c r="C554" s="61" t="s">
        <v>15</v>
      </c>
      <c r="D554" s="58" t="s">
        <v>303</v>
      </c>
      <c r="E554" s="59" t="s">
        <v>17</v>
      </c>
      <c r="F554" s="31">
        <v>15.06</v>
      </c>
      <c r="G554" s="60">
        <f>MEDIAN(Table2[[#This Row],[Max (H)]],Table2[[#This Row],[Min (H)]])</f>
        <v>18.61</v>
      </c>
      <c r="H554" s="31">
        <v>22.16</v>
      </c>
      <c r="I554" s="31">
        <v>31333.33</v>
      </c>
      <c r="J554" s="60">
        <f>MEDIAN(Table2[[#This Row],[Max (A)]],Table2[[#This Row],[Min (A)]])</f>
        <v>38710.375</v>
      </c>
      <c r="K554" s="31">
        <v>46087.42</v>
      </c>
    </row>
    <row r="555" spans="1:11" x14ac:dyDescent="0.3">
      <c r="A555" s="61" t="s">
        <v>1009</v>
      </c>
      <c r="B555" s="61" t="s">
        <v>1010</v>
      </c>
      <c r="C555" s="61" t="s">
        <v>104</v>
      </c>
      <c r="D555" s="58" t="s">
        <v>20</v>
      </c>
      <c r="E555" s="59" t="s">
        <v>17</v>
      </c>
      <c r="F555" s="31">
        <v>17.89</v>
      </c>
      <c r="G555" s="60">
        <f>MEDIAN(Table2[[#This Row],[Max (H)]],Table2[[#This Row],[Min (H)]])</f>
        <v>22.1</v>
      </c>
      <c r="H555" s="31">
        <v>26.31</v>
      </c>
      <c r="I555" s="31">
        <v>37208.33</v>
      </c>
      <c r="J555" s="60">
        <f>MEDIAN(Table2[[#This Row],[Max (A)]],Table2[[#This Row],[Min (A)]])</f>
        <v>45968.57</v>
      </c>
      <c r="K555" s="31">
        <v>54728.81</v>
      </c>
    </row>
    <row r="556" spans="1:11" x14ac:dyDescent="0.3">
      <c r="A556" s="77" t="s">
        <v>1748</v>
      </c>
      <c r="B556" s="61" t="s">
        <v>1749</v>
      </c>
      <c r="C556" s="61" t="s">
        <v>15</v>
      </c>
      <c r="D556" s="58" t="s">
        <v>303</v>
      </c>
      <c r="E556" s="59" t="s">
        <v>17</v>
      </c>
      <c r="F556" s="31">
        <v>15.06</v>
      </c>
      <c r="G556" s="60">
        <f>MEDIAN(Table2[[#This Row],[Max (H)]],Table2[[#This Row],[Min (H)]])</f>
        <v>18.61</v>
      </c>
      <c r="H556" s="31">
        <v>22.16</v>
      </c>
      <c r="I556" s="31">
        <v>31333.33</v>
      </c>
      <c r="J556" s="60">
        <f>MEDIAN(Table2[[#This Row],[Max (A)]],Table2[[#This Row],[Min (A)]])</f>
        <v>38710.375</v>
      </c>
      <c r="K556" s="31">
        <v>46087.42</v>
      </c>
    </row>
    <row r="557" spans="1:11" x14ac:dyDescent="0.3">
      <c r="A557" s="61" t="s">
        <v>1011</v>
      </c>
      <c r="B557" s="61" t="s">
        <v>1012</v>
      </c>
      <c r="C557" s="61" t="s">
        <v>15</v>
      </c>
      <c r="D557" s="58" t="s">
        <v>113</v>
      </c>
      <c r="E557" s="59" t="s">
        <v>17</v>
      </c>
      <c r="F557" s="31">
        <v>15</v>
      </c>
      <c r="G557" s="60">
        <f>MEDIAN(Table2[[#This Row],[Max (H)]],Table2[[#This Row],[Min (H)]])</f>
        <v>17.255000000000003</v>
      </c>
      <c r="H557" s="31">
        <v>19.510000000000002</v>
      </c>
      <c r="I557" s="31">
        <v>31200</v>
      </c>
      <c r="J557" s="60">
        <f>MEDIAN(Table2[[#This Row],[Max (A)]],Table2[[#This Row],[Min (A)]])</f>
        <v>35885.82</v>
      </c>
      <c r="K557" s="31">
        <v>40571.64</v>
      </c>
    </row>
    <row r="558" spans="1:11" x14ac:dyDescent="0.3">
      <c r="A558" s="61" t="s">
        <v>1013</v>
      </c>
      <c r="B558" s="61" t="s">
        <v>1014</v>
      </c>
      <c r="C558" s="61" t="s">
        <v>104</v>
      </c>
      <c r="D558" s="58" t="s">
        <v>303</v>
      </c>
      <c r="E558" s="59" t="s">
        <v>17</v>
      </c>
      <c r="F558" s="31">
        <v>15.06</v>
      </c>
      <c r="G558" s="60">
        <f>MEDIAN(Table2[[#This Row],[Max (H)]],Table2[[#This Row],[Min (H)]])</f>
        <v>18.61</v>
      </c>
      <c r="H558" s="31">
        <v>22.16</v>
      </c>
      <c r="I558" s="31">
        <v>31333.33</v>
      </c>
      <c r="J558" s="60">
        <f>MEDIAN(Table2[[#This Row],[Max (A)]],Table2[[#This Row],[Min (A)]])</f>
        <v>38710.375</v>
      </c>
      <c r="K558" s="31">
        <v>46087.42</v>
      </c>
    </row>
    <row r="559" spans="1:11" x14ac:dyDescent="0.3">
      <c r="A559" s="61" t="s">
        <v>1015</v>
      </c>
      <c r="B559" s="61" t="s">
        <v>1016</v>
      </c>
      <c r="C559" s="61" t="s">
        <v>47</v>
      </c>
      <c r="D559" s="58" t="s">
        <v>170</v>
      </c>
      <c r="E559" s="59" t="s">
        <v>17</v>
      </c>
      <c r="F559" s="31">
        <v>21.59</v>
      </c>
      <c r="G559" s="60">
        <f>MEDIAN(Table2[[#This Row],[Max (H)]],Table2[[#This Row],[Min (H)]])</f>
        <v>27.234999999999999</v>
      </c>
      <c r="H559" s="31">
        <v>32.880000000000003</v>
      </c>
      <c r="I559" s="31">
        <v>44897.96</v>
      </c>
      <c r="J559" s="60">
        <f>MEDIAN(Table2[[#This Row],[Max (A)]],Table2[[#This Row],[Min (A)]])</f>
        <v>56647.895000000004</v>
      </c>
      <c r="K559" s="31">
        <v>68397.83</v>
      </c>
    </row>
    <row r="560" spans="1:11" x14ac:dyDescent="0.3">
      <c r="A560" s="61" t="s">
        <v>1017</v>
      </c>
      <c r="B560" s="61" t="s">
        <v>1018</v>
      </c>
      <c r="C560" s="61" t="s">
        <v>47</v>
      </c>
      <c r="D560" s="58" t="s">
        <v>52</v>
      </c>
      <c r="E560" s="59" t="s">
        <v>49</v>
      </c>
      <c r="F560" s="31">
        <v>29.04</v>
      </c>
      <c r="G560" s="60">
        <f>MEDIAN(Table2[[#This Row],[Max (H)]],Table2[[#This Row],[Min (H)]])</f>
        <v>36.64</v>
      </c>
      <c r="H560" s="31">
        <v>44.24</v>
      </c>
      <c r="I560" s="31">
        <v>60408.160000000003</v>
      </c>
      <c r="J560" s="60">
        <f>MEDIAN(Table2[[#This Row],[Max (A)]],Table2[[#This Row],[Min (A)]])</f>
        <v>76217.17</v>
      </c>
      <c r="K560" s="31">
        <v>92026.18</v>
      </c>
    </row>
    <row r="561" spans="1:11" x14ac:dyDescent="0.3">
      <c r="A561" s="61" t="s">
        <v>1023</v>
      </c>
      <c r="B561" s="61" t="s">
        <v>1024</v>
      </c>
      <c r="C561" s="61" t="s">
        <v>32</v>
      </c>
      <c r="D561" s="58" t="s">
        <v>875</v>
      </c>
      <c r="E561" s="59" t="s">
        <v>17</v>
      </c>
      <c r="F561" s="31">
        <v>16.14</v>
      </c>
      <c r="G561" s="60"/>
      <c r="H561" s="31">
        <v>22.6</v>
      </c>
      <c r="I561" s="31">
        <v>33573.5</v>
      </c>
      <c r="J561" s="60"/>
      <c r="K561" s="31">
        <v>47002.98</v>
      </c>
    </row>
    <row r="562" spans="1:11" x14ac:dyDescent="0.3">
      <c r="A562" s="77" t="s">
        <v>1679</v>
      </c>
      <c r="B562" s="61" t="s">
        <v>1687</v>
      </c>
      <c r="C562" s="61" t="s">
        <v>15</v>
      </c>
      <c r="D562" s="58" t="s">
        <v>41</v>
      </c>
      <c r="E562" s="59" t="s">
        <v>17</v>
      </c>
      <c r="F562" s="31">
        <v>19.13</v>
      </c>
      <c r="G562" s="60">
        <f>MEDIAN(Table2[[#This Row],[Max (H)]],Table2[[#This Row],[Min (H)]])</f>
        <v>23.634999999999998</v>
      </c>
      <c r="H562" s="31">
        <v>28.14</v>
      </c>
      <c r="I562" s="31">
        <v>39791.67</v>
      </c>
      <c r="J562" s="60">
        <f>MEDIAN(Table2[[#This Row],[Max (A)]],Table2[[#This Row],[Min (A)]])</f>
        <v>49160.119999999995</v>
      </c>
      <c r="K562" s="31">
        <v>58528.57</v>
      </c>
    </row>
    <row r="563" spans="1:11" x14ac:dyDescent="0.3">
      <c r="A563" s="77" t="s">
        <v>1680</v>
      </c>
      <c r="B563" s="61" t="s">
        <v>1688</v>
      </c>
      <c r="C563" s="61" t="s">
        <v>15</v>
      </c>
      <c r="D563" s="58" t="s">
        <v>16</v>
      </c>
      <c r="E563" s="59" t="s">
        <v>17</v>
      </c>
      <c r="F563" s="32">
        <v>21.59</v>
      </c>
      <c r="G563" s="60">
        <f>MEDIAN(Table2[[#This Row],[Max (H)]],Table2[[#This Row],[Min (H)]])</f>
        <v>27.234999999999999</v>
      </c>
      <c r="H563" s="31">
        <v>32.880000000000003</v>
      </c>
      <c r="I563" s="32">
        <v>44897.96</v>
      </c>
      <c r="J563" s="60">
        <f>MEDIAN(Table2[[#This Row],[Max (A)]],Table2[[#This Row],[Min (A)]])</f>
        <v>56647.895000000004</v>
      </c>
      <c r="K563" s="31">
        <v>68397.83</v>
      </c>
    </row>
    <row r="564" spans="1:11" x14ac:dyDescent="0.3">
      <c r="A564" s="77" t="s">
        <v>1681</v>
      </c>
      <c r="B564" s="61" t="s">
        <v>1689</v>
      </c>
      <c r="C564" s="61" t="s">
        <v>15</v>
      </c>
      <c r="D564" s="58" t="s">
        <v>159</v>
      </c>
      <c r="E564" s="59" t="s">
        <v>17</v>
      </c>
      <c r="F564" s="31">
        <v>25</v>
      </c>
      <c r="G564" s="60">
        <f>MEDIAN(Table2[[#This Row],[Max (H)]],Table2[[#This Row],[Min (H)]])</f>
        <v>31.545000000000002</v>
      </c>
      <c r="H564" s="31">
        <v>38.090000000000003</v>
      </c>
      <c r="I564" s="31">
        <v>52000</v>
      </c>
      <c r="J564" s="60">
        <f>MEDIAN(Table2[[#This Row],[Max (A)]],Table2[[#This Row],[Min (A)]])</f>
        <v>65608.565000000002</v>
      </c>
      <c r="K564" s="31">
        <v>79217.13</v>
      </c>
    </row>
    <row r="565" spans="1:11" x14ac:dyDescent="0.3">
      <c r="A565" s="61" t="s">
        <v>1025</v>
      </c>
      <c r="B565" s="61" t="s">
        <v>1026</v>
      </c>
      <c r="C565" s="61" t="s">
        <v>47</v>
      </c>
      <c r="D565" s="58" t="s">
        <v>55</v>
      </c>
      <c r="E565" s="59" t="s">
        <v>49</v>
      </c>
      <c r="F565" s="31">
        <v>32.31</v>
      </c>
      <c r="G565" s="60">
        <f>MEDIAN(Table2[[#This Row],[Max (H)]],Table2[[#This Row],[Min (H)]])</f>
        <v>41.61</v>
      </c>
      <c r="H565" s="31">
        <v>50.91</v>
      </c>
      <c r="I565" s="31">
        <v>67200</v>
      </c>
      <c r="J565" s="60">
        <f>MEDIAN(Table2[[#This Row],[Max (A)]],Table2[[#This Row],[Min (A)]])</f>
        <v>86551.5</v>
      </c>
      <c r="K565" s="31">
        <v>105902.99999999999</v>
      </c>
    </row>
    <row r="566" spans="1:11" x14ac:dyDescent="0.3">
      <c r="A566" s="77" t="s">
        <v>1831</v>
      </c>
      <c r="B566" s="61" t="s">
        <v>1832</v>
      </c>
      <c r="C566" s="61" t="s">
        <v>47</v>
      </c>
      <c r="D566" s="58" t="s">
        <v>74</v>
      </c>
      <c r="E566" s="59" t="s">
        <v>49</v>
      </c>
      <c r="F566" s="31">
        <v>36.81</v>
      </c>
      <c r="G566" s="60">
        <f>MEDIAN(Table2[[#This Row],[Max (H)]],Table2[[#This Row],[Min (H)]])</f>
        <v>47.41</v>
      </c>
      <c r="H566" s="31">
        <v>58.01</v>
      </c>
      <c r="I566" s="31">
        <v>76560</v>
      </c>
      <c r="J566" s="60">
        <f>MEDIAN(Table2[[#This Row],[Max (A)]],Table2[[#This Row],[Min (A)]])</f>
        <v>98606.89</v>
      </c>
      <c r="K566" s="31">
        <v>120653.78</v>
      </c>
    </row>
    <row r="567" spans="1:11" x14ac:dyDescent="0.3">
      <c r="A567" s="61" t="s">
        <v>1027</v>
      </c>
      <c r="B567" s="61" t="s">
        <v>1028</v>
      </c>
      <c r="C567" s="61" t="s">
        <v>47</v>
      </c>
      <c r="D567" s="58" t="s">
        <v>55</v>
      </c>
      <c r="E567" s="59" t="s">
        <v>49</v>
      </c>
      <c r="F567" s="31">
        <v>32.31</v>
      </c>
      <c r="G567" s="60">
        <f>MEDIAN(Table2[[#This Row],[Max (H)]],Table2[[#This Row],[Min (H)]])</f>
        <v>41.61</v>
      </c>
      <c r="H567" s="31">
        <v>50.91</v>
      </c>
      <c r="I567" s="31">
        <v>67200</v>
      </c>
      <c r="J567" s="60">
        <f>MEDIAN(Table2[[#This Row],[Max (A)]],Table2[[#This Row],[Min (A)]])</f>
        <v>86551.5</v>
      </c>
      <c r="K567" s="31">
        <v>105902.99999999999</v>
      </c>
    </row>
    <row r="568" spans="1:11" x14ac:dyDescent="0.3">
      <c r="A568" s="77" t="s">
        <v>1826</v>
      </c>
      <c r="B568" s="61" t="s">
        <v>1827</v>
      </c>
      <c r="C568" s="61" t="s">
        <v>47</v>
      </c>
      <c r="D568" s="58" t="s">
        <v>74</v>
      </c>
      <c r="E568" s="59" t="s">
        <v>49</v>
      </c>
      <c r="F568" s="32">
        <v>36.81</v>
      </c>
      <c r="G568" s="60">
        <f>MEDIAN(Table2[[#This Row],[Max (H)]],Table2[[#This Row],[Min (H)]])</f>
        <v>47.41</v>
      </c>
      <c r="H568" s="31">
        <v>58.01</v>
      </c>
      <c r="I568" s="32">
        <v>76560</v>
      </c>
      <c r="J568" s="60">
        <f>MEDIAN(Table2[[#This Row],[Max (A)]],Table2[[#This Row],[Min (A)]])</f>
        <v>98606.89</v>
      </c>
      <c r="K568" s="31">
        <v>120653.78</v>
      </c>
    </row>
    <row r="569" spans="1:11" x14ac:dyDescent="0.3">
      <c r="A569" s="61" t="s">
        <v>1029</v>
      </c>
      <c r="B569" s="61" t="s">
        <v>1030</v>
      </c>
      <c r="C569" s="61" t="s">
        <v>47</v>
      </c>
      <c r="D569" s="58" t="s">
        <v>58</v>
      </c>
      <c r="E569" s="59" t="s">
        <v>49</v>
      </c>
      <c r="F569" s="31">
        <v>25</v>
      </c>
      <c r="G569" s="60">
        <f>MEDIAN(Table2[[#This Row],[Max (H)]],Table2[[#This Row],[Min (H)]])</f>
        <v>31.545000000000002</v>
      </c>
      <c r="H569" s="31">
        <v>38.090000000000003</v>
      </c>
      <c r="I569" s="31">
        <v>52000</v>
      </c>
      <c r="J569" s="60">
        <f>MEDIAN(Table2[[#This Row],[Max (A)]],Table2[[#This Row],[Min (A)]])</f>
        <v>65608.565000000002</v>
      </c>
      <c r="K569" s="31">
        <v>79217.13</v>
      </c>
    </row>
    <row r="570" spans="1:11" x14ac:dyDescent="0.3">
      <c r="A570" s="61" t="s">
        <v>1031</v>
      </c>
      <c r="B570" s="61" t="s">
        <v>1032</v>
      </c>
      <c r="C570" s="61" t="s">
        <v>15</v>
      </c>
      <c r="D570" s="58" t="s">
        <v>20</v>
      </c>
      <c r="E570" s="59" t="s">
        <v>17</v>
      </c>
      <c r="F570" s="31">
        <v>17.89</v>
      </c>
      <c r="G570" s="60">
        <f>MEDIAN(Table2[[#This Row],[Max (H)]],Table2[[#This Row],[Min (H)]])</f>
        <v>22.1</v>
      </c>
      <c r="H570" s="31">
        <v>26.31</v>
      </c>
      <c r="I570" s="31">
        <v>37208.33</v>
      </c>
      <c r="J570" s="60">
        <f>MEDIAN(Table2[[#This Row],[Max (A)]],Table2[[#This Row],[Min (A)]])</f>
        <v>45968.57</v>
      </c>
      <c r="K570" s="31">
        <v>54728.81</v>
      </c>
    </row>
    <row r="571" spans="1:11" x14ac:dyDescent="0.3">
      <c r="A571" s="61" t="s">
        <v>1033</v>
      </c>
      <c r="B571" s="61" t="s">
        <v>1034</v>
      </c>
      <c r="C571" s="61" t="s">
        <v>15</v>
      </c>
      <c r="D571" s="58" t="s">
        <v>41</v>
      </c>
      <c r="E571" s="59" t="s">
        <v>17</v>
      </c>
      <c r="F571" s="31">
        <v>19.13</v>
      </c>
      <c r="G571" s="60">
        <f>MEDIAN(Table2[[#This Row],[Max (H)]],Table2[[#This Row],[Min (H)]])</f>
        <v>23.634999999999998</v>
      </c>
      <c r="H571" s="31">
        <v>28.14</v>
      </c>
      <c r="I571" s="31">
        <v>39791.67</v>
      </c>
      <c r="J571" s="60">
        <f>MEDIAN(Table2[[#This Row],[Max (A)]],Table2[[#This Row],[Min (A)]])</f>
        <v>49160.119999999995</v>
      </c>
      <c r="K571" s="31">
        <v>58528.57</v>
      </c>
    </row>
    <row r="572" spans="1:11" x14ac:dyDescent="0.3">
      <c r="A572" s="61" t="s">
        <v>1035</v>
      </c>
      <c r="B572" s="61" t="s">
        <v>1036</v>
      </c>
      <c r="C572" s="61" t="s">
        <v>15</v>
      </c>
      <c r="D572" s="58" t="s">
        <v>16</v>
      </c>
      <c r="E572" s="59" t="s">
        <v>17</v>
      </c>
      <c r="F572" s="32">
        <v>21.59</v>
      </c>
      <c r="G572" s="60">
        <f>MEDIAN(Table2[[#This Row],[Max (H)]],Table2[[#This Row],[Min (H)]])</f>
        <v>27.234999999999999</v>
      </c>
      <c r="H572" s="31">
        <v>32.880000000000003</v>
      </c>
      <c r="I572" s="32">
        <v>44897.96</v>
      </c>
      <c r="J572" s="60">
        <f>MEDIAN(Table2[[#This Row],[Max (A)]],Table2[[#This Row],[Min (A)]])</f>
        <v>56647.895000000004</v>
      </c>
      <c r="K572" s="31">
        <v>68397.83</v>
      </c>
    </row>
    <row r="573" spans="1:11" x14ac:dyDescent="0.3">
      <c r="A573" s="61" t="s">
        <v>1037</v>
      </c>
      <c r="B573" s="61" t="s">
        <v>1038</v>
      </c>
      <c r="C573" s="61" t="s">
        <v>15</v>
      </c>
      <c r="D573" s="58" t="s">
        <v>276</v>
      </c>
      <c r="E573" s="59" t="s">
        <v>17</v>
      </c>
      <c r="F573" s="32">
        <v>15</v>
      </c>
      <c r="G573" s="60">
        <f>MEDIAN(Table2[[#This Row],[Max (H)]],Table2[[#This Row],[Min (H)]])</f>
        <v>17.914999999999999</v>
      </c>
      <c r="H573" s="31">
        <v>20.83</v>
      </c>
      <c r="I573" s="32">
        <v>31200</v>
      </c>
      <c r="J573" s="60">
        <f>MEDIAN(Table2[[#This Row],[Max (A)]],Table2[[#This Row],[Min (A)]])</f>
        <v>37264.764999999999</v>
      </c>
      <c r="K573" s="31">
        <v>43329.53</v>
      </c>
    </row>
    <row r="574" spans="1:11" x14ac:dyDescent="0.3">
      <c r="A574" s="61" t="s">
        <v>1039</v>
      </c>
      <c r="B574" s="61" t="s">
        <v>1040</v>
      </c>
      <c r="C574" s="61" t="s">
        <v>47</v>
      </c>
      <c r="D574" s="58" t="s">
        <v>313</v>
      </c>
      <c r="E574" s="59" t="s">
        <v>49</v>
      </c>
      <c r="F574" s="31">
        <v>23.18</v>
      </c>
      <c r="G574" s="60">
        <f>MEDIAN(Table2[[#This Row],[Max (H)]],Table2[[#This Row],[Min (H)]])</f>
        <v>28.635000000000002</v>
      </c>
      <c r="H574" s="31">
        <v>34.090000000000003</v>
      </c>
      <c r="I574" s="31">
        <v>48208.33</v>
      </c>
      <c r="J574" s="60">
        <f>MEDIAN(Table2[[#This Row],[Max (A)]],Table2[[#This Row],[Min (A)]])</f>
        <v>59558.38</v>
      </c>
      <c r="K574" s="31">
        <v>70908.429999999993</v>
      </c>
    </row>
    <row r="575" spans="1:11" x14ac:dyDescent="0.3">
      <c r="A575" s="61" t="s">
        <v>1041</v>
      </c>
      <c r="B575" s="61" t="s">
        <v>1042</v>
      </c>
      <c r="C575" s="61" t="s">
        <v>47</v>
      </c>
      <c r="D575" s="58" t="s">
        <v>316</v>
      </c>
      <c r="E575" s="59" t="s">
        <v>49</v>
      </c>
      <c r="F575" s="31">
        <v>25.65</v>
      </c>
      <c r="G575" s="60">
        <f>MEDIAN(Table2[[#This Row],[Max (H)]],Table2[[#This Row],[Min (H)]])</f>
        <v>32.36</v>
      </c>
      <c r="H575" s="31">
        <v>39.07</v>
      </c>
      <c r="I575" s="31">
        <v>53346.94</v>
      </c>
      <c r="J575" s="60">
        <f>MEDIAN(Table2[[#This Row],[Max (A)]],Table2[[#This Row],[Min (A)]])</f>
        <v>67308</v>
      </c>
      <c r="K575" s="31">
        <v>81269.06</v>
      </c>
    </row>
    <row r="576" spans="1:11" x14ac:dyDescent="0.3">
      <c r="A576" s="61" t="s">
        <v>1043</v>
      </c>
      <c r="B576" s="61" t="s">
        <v>1044</v>
      </c>
      <c r="C576" s="61" t="s">
        <v>47</v>
      </c>
      <c r="D576" s="58" t="s">
        <v>71</v>
      </c>
      <c r="E576" s="59" t="s">
        <v>49</v>
      </c>
      <c r="F576" s="31">
        <v>33.159999999999997</v>
      </c>
      <c r="G576" s="60">
        <f>MEDIAN(Table2[[#This Row],[Max (H)]],Table2[[#This Row],[Min (H)]])</f>
        <v>41.84</v>
      </c>
      <c r="H576" s="31">
        <v>50.52</v>
      </c>
      <c r="I576" s="31">
        <v>68979.59</v>
      </c>
      <c r="J576" s="60">
        <f>MEDIAN(Table2[[#This Row],[Max (A)]],Table2[[#This Row],[Min (A)]])</f>
        <v>87031.764999999999</v>
      </c>
      <c r="K576" s="31">
        <v>105083.94</v>
      </c>
    </row>
    <row r="577" spans="1:11" x14ac:dyDescent="0.3">
      <c r="A577" s="61" t="s">
        <v>1045</v>
      </c>
      <c r="B577" s="61" t="s">
        <v>1046</v>
      </c>
      <c r="C577" s="61" t="s">
        <v>47</v>
      </c>
      <c r="D577" s="58" t="s">
        <v>48</v>
      </c>
      <c r="E577" s="59" t="s">
        <v>49</v>
      </c>
      <c r="F577" s="31">
        <v>36.729999999999997</v>
      </c>
      <c r="G577" s="60">
        <f>MEDIAN(Table2[[#This Row],[Max (H)]],Table2[[#This Row],[Min (H)]])</f>
        <v>47.31</v>
      </c>
      <c r="H577" s="31">
        <v>57.89</v>
      </c>
      <c r="I577" s="31">
        <v>76400</v>
      </c>
      <c r="J577" s="60">
        <f>MEDIAN(Table2[[#This Row],[Max (A)]],Table2[[#This Row],[Min (A)]])</f>
        <v>98400.815000000002</v>
      </c>
      <c r="K577" s="31">
        <v>120401.63</v>
      </c>
    </row>
    <row r="578" spans="1:11" x14ac:dyDescent="0.3">
      <c r="A578" s="61" t="s">
        <v>1047</v>
      </c>
      <c r="B578" s="61" t="s">
        <v>1048</v>
      </c>
      <c r="C578" s="61" t="s">
        <v>47</v>
      </c>
      <c r="D578" s="58" t="s">
        <v>167</v>
      </c>
      <c r="E578" s="59" t="s">
        <v>49</v>
      </c>
      <c r="F578" s="31">
        <v>42.4</v>
      </c>
      <c r="G578" s="60">
        <f>MEDIAN(Table2[[#This Row],[Max (H)]],Table2[[#This Row],[Min (H)]])</f>
        <v>54.614999999999995</v>
      </c>
      <c r="H578" s="31">
        <v>66.83</v>
      </c>
      <c r="I578" s="31">
        <v>88200</v>
      </c>
      <c r="J578" s="60">
        <f>MEDIAN(Table2[[#This Row],[Max (A)]],Table2[[#This Row],[Min (A)]])</f>
        <v>113598.845</v>
      </c>
      <c r="K578" s="31">
        <v>138997.69</v>
      </c>
    </row>
    <row r="579" spans="1:11" x14ac:dyDescent="0.3">
      <c r="A579" s="61" t="s">
        <v>1049</v>
      </c>
      <c r="B579" s="61" t="s">
        <v>1050</v>
      </c>
      <c r="C579" s="61" t="s">
        <v>47</v>
      </c>
      <c r="D579" s="58" t="s">
        <v>167</v>
      </c>
      <c r="E579" s="59" t="s">
        <v>49</v>
      </c>
      <c r="F579" s="31">
        <v>42.4</v>
      </c>
      <c r="G579" s="60">
        <f>MEDIAN(Table2[[#This Row],[Max (H)]],Table2[[#This Row],[Min (H)]])</f>
        <v>54.614999999999995</v>
      </c>
      <c r="H579" s="31">
        <v>66.83</v>
      </c>
      <c r="I579" s="31">
        <v>88200</v>
      </c>
      <c r="J579" s="60">
        <f>MEDIAN(Table2[[#This Row],[Max (A)]],Table2[[#This Row],[Min (A)]])</f>
        <v>113598.845</v>
      </c>
      <c r="K579" s="31">
        <v>138997.69</v>
      </c>
    </row>
    <row r="580" spans="1:11" x14ac:dyDescent="0.3">
      <c r="A580" s="61" t="s">
        <v>1051</v>
      </c>
      <c r="B580" s="61" t="s">
        <v>1052</v>
      </c>
      <c r="C580" s="61" t="s">
        <v>15</v>
      </c>
      <c r="D580" s="58" t="s">
        <v>23</v>
      </c>
      <c r="E580" s="59" t="s">
        <v>17</v>
      </c>
      <c r="F580" s="31">
        <v>23.18</v>
      </c>
      <c r="G580" s="60">
        <f>MEDIAN(Table2[[#This Row],[Max (H)]],Table2[[#This Row],[Min (H)]])</f>
        <v>28.635000000000002</v>
      </c>
      <c r="H580" s="31">
        <v>34.090000000000003</v>
      </c>
      <c r="I580" s="31">
        <v>48208.33</v>
      </c>
      <c r="J580" s="60">
        <f>MEDIAN(Table2[[#This Row],[Max (A)]],Table2[[#This Row],[Min (A)]])</f>
        <v>59558.38</v>
      </c>
      <c r="K580" s="31">
        <v>70908.429999999993</v>
      </c>
    </row>
    <row r="581" spans="1:11" x14ac:dyDescent="0.3">
      <c r="A581" s="61" t="s">
        <v>1053</v>
      </c>
      <c r="B581" s="61" t="s">
        <v>1054</v>
      </c>
      <c r="C581" s="61" t="s">
        <v>15</v>
      </c>
      <c r="D581" s="58" t="s">
        <v>26</v>
      </c>
      <c r="E581" s="59" t="s">
        <v>17</v>
      </c>
      <c r="F581" s="31">
        <v>25.65</v>
      </c>
      <c r="G581" s="60">
        <f>MEDIAN(Table2[[#This Row],[Max (H)]],Table2[[#This Row],[Min (H)]])</f>
        <v>32.36</v>
      </c>
      <c r="H581" s="31">
        <v>39.07</v>
      </c>
      <c r="I581" s="31">
        <v>53346.94</v>
      </c>
      <c r="J581" s="60">
        <f>MEDIAN(Table2[[#This Row],[Max (A)]],Table2[[#This Row],[Min (A)]])</f>
        <v>67308</v>
      </c>
      <c r="K581" s="31">
        <v>81269.06</v>
      </c>
    </row>
    <row r="582" spans="1:11" x14ac:dyDescent="0.3">
      <c r="A582" s="61" t="s">
        <v>1055</v>
      </c>
      <c r="B582" s="61" t="s">
        <v>1056</v>
      </c>
      <c r="C582" s="61" t="s">
        <v>15</v>
      </c>
      <c r="D582" s="58" t="s">
        <v>337</v>
      </c>
      <c r="E582" s="59" t="s">
        <v>17</v>
      </c>
      <c r="F582" s="31">
        <v>29.36</v>
      </c>
      <c r="G582" s="60">
        <f>MEDIAN(Table2[[#This Row],[Max (H)]],Table2[[#This Row],[Min (H)]])</f>
        <v>37.04</v>
      </c>
      <c r="H582" s="31">
        <v>44.72</v>
      </c>
      <c r="I582" s="31">
        <v>61061.22</v>
      </c>
      <c r="J582" s="60">
        <f>MEDIAN(Table2[[#This Row],[Max (A)]],Table2[[#This Row],[Min (A)]])</f>
        <v>77041.14</v>
      </c>
      <c r="K582" s="31">
        <v>93021.06</v>
      </c>
    </row>
    <row r="583" spans="1:11" x14ac:dyDescent="0.3">
      <c r="A583" s="61" t="s">
        <v>1057</v>
      </c>
      <c r="B583" s="61" t="s">
        <v>1058</v>
      </c>
      <c r="C583" s="61" t="s">
        <v>15</v>
      </c>
      <c r="D583" s="58" t="s">
        <v>303</v>
      </c>
      <c r="E583" s="59" t="s">
        <v>17</v>
      </c>
      <c r="F583" s="31">
        <v>15.06</v>
      </c>
      <c r="G583" s="60">
        <f>MEDIAN(Table2[[#This Row],[Max (H)]],Table2[[#This Row],[Min (H)]])</f>
        <v>18.61</v>
      </c>
      <c r="H583" s="31">
        <v>22.16</v>
      </c>
      <c r="I583" s="31">
        <v>31333.33</v>
      </c>
      <c r="J583" s="60">
        <f>MEDIAN(Table2[[#This Row],[Max (A)]],Table2[[#This Row],[Min (A)]])</f>
        <v>38710.375</v>
      </c>
      <c r="K583" s="31">
        <v>46087.42</v>
      </c>
    </row>
    <row r="584" spans="1:11" x14ac:dyDescent="0.3">
      <c r="A584" s="61" t="s">
        <v>1059</v>
      </c>
      <c r="B584" s="61" t="s">
        <v>1060</v>
      </c>
      <c r="C584" s="61" t="s">
        <v>47</v>
      </c>
      <c r="D584" s="58" t="s">
        <v>1061</v>
      </c>
      <c r="E584" s="59" t="s">
        <v>49</v>
      </c>
      <c r="F584" s="31">
        <v>48.04</v>
      </c>
      <c r="G584" s="60">
        <f>MEDIAN(Table2[[#This Row],[Max (H)]],Table2[[#This Row],[Min (H)]])</f>
        <v>62.179999999999993</v>
      </c>
      <c r="H584" s="31">
        <v>76.319999999999993</v>
      </c>
      <c r="I584" s="31">
        <v>99923.199999999997</v>
      </c>
      <c r="J584" s="60">
        <f>MEDIAN(Table2[[#This Row],[Max (A)]],Table2[[#This Row],[Min (A)]])</f>
        <v>129334.39999999999</v>
      </c>
      <c r="K584" s="31">
        <v>158745.59999999998</v>
      </c>
    </row>
    <row r="585" spans="1:11" x14ac:dyDescent="0.3">
      <c r="A585" s="61" t="s">
        <v>1062</v>
      </c>
      <c r="B585" s="61" t="s">
        <v>1063</v>
      </c>
      <c r="C585" s="61" t="s">
        <v>47</v>
      </c>
      <c r="D585" s="58" t="s">
        <v>1064</v>
      </c>
      <c r="E585" s="59" t="s">
        <v>49</v>
      </c>
      <c r="F585" s="31">
        <v>72.39</v>
      </c>
      <c r="G585" s="60">
        <f>MEDIAN(Table2[[#This Row],[Max (H)]],Table2[[#This Row],[Min (H)]])</f>
        <v>95.56</v>
      </c>
      <c r="H585" s="31">
        <v>118.73</v>
      </c>
      <c r="I585" s="32">
        <v>150576.92000000001</v>
      </c>
      <c r="J585" s="60">
        <f>MEDIAN(Table2[[#This Row],[Max (A)]],Table2[[#This Row],[Min (A)]])</f>
        <v>198761.54</v>
      </c>
      <c r="K585" s="31">
        <v>246946.16</v>
      </c>
    </row>
    <row r="586" spans="1:11" x14ac:dyDescent="0.3">
      <c r="A586" s="61" t="s">
        <v>1066</v>
      </c>
      <c r="B586" s="61" t="s">
        <v>1067</v>
      </c>
      <c r="C586" s="61" t="s">
        <v>47</v>
      </c>
      <c r="D586" s="79" t="s">
        <v>58</v>
      </c>
      <c r="E586" s="59" t="s">
        <v>49</v>
      </c>
      <c r="F586" s="32">
        <v>25</v>
      </c>
      <c r="G586" s="60">
        <f>MEDIAN(Table2[[#This Row],[Max (H)]],Table2[[#This Row],[Min (H)]])</f>
        <v>31.545000000000002</v>
      </c>
      <c r="H586" s="31">
        <v>38.090000000000003</v>
      </c>
      <c r="I586" s="32">
        <v>52000</v>
      </c>
      <c r="J586" s="60">
        <f>MEDIAN(Table2[[#This Row],[Max (A)]],Table2[[#This Row],[Min (A)]])</f>
        <v>65608.565000000002</v>
      </c>
      <c r="K586" s="31">
        <v>79217.13</v>
      </c>
    </row>
    <row r="587" spans="1:11" x14ac:dyDescent="0.3">
      <c r="A587" s="61" t="s">
        <v>1068</v>
      </c>
      <c r="B587" s="61" t="s">
        <v>1069</v>
      </c>
      <c r="C587" s="61" t="s">
        <v>186</v>
      </c>
      <c r="D587" s="58" t="s">
        <v>1070</v>
      </c>
      <c r="E587" s="59" t="s">
        <v>17</v>
      </c>
      <c r="F587" s="31">
        <v>34.520000000000003</v>
      </c>
      <c r="G587" s="60"/>
      <c r="H587" s="31">
        <v>49.38</v>
      </c>
      <c r="I587" s="31">
        <v>71804.66</v>
      </c>
      <c r="J587" s="60"/>
      <c r="K587" s="31">
        <v>102719.5</v>
      </c>
    </row>
    <row r="588" spans="1:11" x14ac:dyDescent="0.3">
      <c r="A588" s="61" t="s">
        <v>1071</v>
      </c>
      <c r="B588" s="61" t="s">
        <v>1072</v>
      </c>
      <c r="C588" s="61" t="s">
        <v>15</v>
      </c>
      <c r="D588" s="58" t="s">
        <v>20</v>
      </c>
      <c r="E588" s="59" t="s">
        <v>17</v>
      </c>
      <c r="F588" s="31">
        <v>17.89</v>
      </c>
      <c r="G588" s="60">
        <f>MEDIAN(Table2[[#This Row],[Max (H)]],Table2[[#This Row],[Min (H)]])</f>
        <v>22.1</v>
      </c>
      <c r="H588" s="31">
        <v>26.31</v>
      </c>
      <c r="I588" s="31">
        <v>37208.33</v>
      </c>
      <c r="J588" s="60">
        <f>MEDIAN(Table2[[#This Row],[Max (A)]],Table2[[#This Row],[Min (A)]])</f>
        <v>45968.57</v>
      </c>
      <c r="K588" s="31">
        <v>54728.81</v>
      </c>
    </row>
    <row r="589" spans="1:11" x14ac:dyDescent="0.3">
      <c r="A589" s="61" t="s">
        <v>1073</v>
      </c>
      <c r="B589" s="61" t="s">
        <v>1074</v>
      </c>
      <c r="C589" s="61" t="s">
        <v>15</v>
      </c>
      <c r="D589" s="58" t="s">
        <v>95</v>
      </c>
      <c r="E589" s="59" t="s">
        <v>17</v>
      </c>
      <c r="F589" s="31">
        <v>20.149999999999999</v>
      </c>
      <c r="G589" s="60">
        <f>MEDIAN(Table2[[#This Row],[Max (H)]],Table2[[#This Row],[Min (H)]])</f>
        <v>24.895</v>
      </c>
      <c r="H589" s="31">
        <v>29.64</v>
      </c>
      <c r="I589" s="31">
        <v>41916.67</v>
      </c>
      <c r="J589" s="60">
        <f>MEDIAN(Table2[[#This Row],[Max (A)]],Table2[[#This Row],[Min (A)]])</f>
        <v>51785.42</v>
      </c>
      <c r="K589" s="31">
        <v>61654.17</v>
      </c>
    </row>
    <row r="590" spans="1:11" x14ac:dyDescent="0.3">
      <c r="A590" s="61" t="s">
        <v>1110</v>
      </c>
      <c r="B590" s="61" t="s">
        <v>1881</v>
      </c>
      <c r="C590" s="61" t="s">
        <v>15</v>
      </c>
      <c r="D590" s="58" t="s">
        <v>303</v>
      </c>
      <c r="E590" s="59" t="s">
        <v>17</v>
      </c>
      <c r="F590" s="31">
        <v>15.06</v>
      </c>
      <c r="G590" s="60">
        <f>MEDIAN(Table2[[#This Row],[Max (H)]],Table2[[#This Row],[Min (H)]])</f>
        <v>18.61</v>
      </c>
      <c r="H590" s="31">
        <v>22.16</v>
      </c>
      <c r="I590" s="31">
        <v>31333.33</v>
      </c>
      <c r="J590" s="60">
        <f>MEDIAN(Table2[[#This Row],[Max (A)]],Table2[[#This Row],[Min (A)]])</f>
        <v>38710.375</v>
      </c>
      <c r="K590" s="31">
        <v>46087.42</v>
      </c>
    </row>
    <row r="591" spans="1:11" x14ac:dyDescent="0.3">
      <c r="A591" s="61" t="s">
        <v>1111</v>
      </c>
      <c r="B591" s="61" t="s">
        <v>1880</v>
      </c>
      <c r="C591" s="61" t="s">
        <v>15</v>
      </c>
      <c r="D591" s="58" t="s">
        <v>20</v>
      </c>
      <c r="E591" s="59" t="s">
        <v>17</v>
      </c>
      <c r="F591" s="31">
        <v>17.89</v>
      </c>
      <c r="G591" s="60">
        <f>MEDIAN(Table2[[#This Row],[Max (H)]],Table2[[#This Row],[Min (H)]])</f>
        <v>22.1</v>
      </c>
      <c r="H591" s="31">
        <v>26.31</v>
      </c>
      <c r="I591" s="31">
        <v>37208.33</v>
      </c>
      <c r="J591" s="60">
        <f>MEDIAN(Table2[[#This Row],[Max (A)]],Table2[[#This Row],[Min (A)]])</f>
        <v>45968.57</v>
      </c>
      <c r="K591" s="31">
        <v>54728.81</v>
      </c>
    </row>
    <row r="592" spans="1:11" x14ac:dyDescent="0.3">
      <c r="A592" s="61" t="s">
        <v>1112</v>
      </c>
      <c r="B592" s="61" t="s">
        <v>1882</v>
      </c>
      <c r="C592" s="61" t="s">
        <v>104</v>
      </c>
      <c r="D592" s="58" t="s">
        <v>16</v>
      </c>
      <c r="E592" s="59" t="s">
        <v>17</v>
      </c>
      <c r="F592" s="31">
        <v>21.59</v>
      </c>
      <c r="G592" s="60">
        <f>MEDIAN(Table2[[#This Row],[Max (H)]],Table2[[#This Row],[Min (H)]])</f>
        <v>27.234999999999999</v>
      </c>
      <c r="H592" s="31">
        <v>32.880000000000003</v>
      </c>
      <c r="I592" s="31">
        <v>44897.96</v>
      </c>
      <c r="J592" s="60">
        <f>MEDIAN(Table2[[#This Row],[Max (A)]],Table2[[#This Row],[Min (A)]])</f>
        <v>56647.895000000004</v>
      </c>
      <c r="K592" s="31">
        <v>68397.83</v>
      </c>
    </row>
    <row r="593" spans="1:11" x14ac:dyDescent="0.3">
      <c r="A593" s="61" t="s">
        <v>1075</v>
      </c>
      <c r="B593" s="61" t="s">
        <v>1076</v>
      </c>
      <c r="C593" s="61" t="s">
        <v>15</v>
      </c>
      <c r="D593" s="58" t="s">
        <v>36</v>
      </c>
      <c r="E593" s="59" t="s">
        <v>17</v>
      </c>
      <c r="F593" s="32">
        <v>16.43</v>
      </c>
      <c r="G593" s="60">
        <f>MEDIAN(Table2[[#This Row],[Max (H)]],Table2[[#This Row],[Min (H)]])</f>
        <v>20.295502163461538</v>
      </c>
      <c r="H593" s="31">
        <v>24.161004326923077</v>
      </c>
      <c r="I593" s="32">
        <v>34166.67</v>
      </c>
      <c r="J593" s="60">
        <f>MEDIAN(Table2[[#This Row],[Max (A)]],Table2[[#This Row],[Min (A)]])</f>
        <v>42210.78</v>
      </c>
      <c r="K593" s="31">
        <v>50254.89</v>
      </c>
    </row>
    <row r="594" spans="1:11" x14ac:dyDescent="0.3">
      <c r="A594" s="61" t="s">
        <v>1077</v>
      </c>
      <c r="B594" s="61" t="s">
        <v>1078</v>
      </c>
      <c r="C594" s="61" t="s">
        <v>47</v>
      </c>
      <c r="D594" s="58" t="s">
        <v>64</v>
      </c>
      <c r="E594" s="59" t="s">
        <v>49</v>
      </c>
      <c r="F594" s="31">
        <v>21.59</v>
      </c>
      <c r="G594" s="60">
        <f>MEDIAN(Table2[[#This Row],[Max (H)]],Table2[[#This Row],[Min (H)]])</f>
        <v>27.234999999999999</v>
      </c>
      <c r="H594" s="31">
        <v>32.880000000000003</v>
      </c>
      <c r="I594" s="31">
        <v>44897.96</v>
      </c>
      <c r="J594" s="60">
        <f>MEDIAN(Table2[[#This Row],[Max (A)]],Table2[[#This Row],[Min (A)]])</f>
        <v>56647.895000000004</v>
      </c>
      <c r="K594" s="31">
        <v>68397.83</v>
      </c>
    </row>
    <row r="595" spans="1:11" x14ac:dyDescent="0.3">
      <c r="A595" s="61" t="s">
        <v>1079</v>
      </c>
      <c r="B595" s="61" t="s">
        <v>1080</v>
      </c>
      <c r="C595" s="61" t="s">
        <v>183</v>
      </c>
      <c r="D595" s="58" t="s">
        <v>1081</v>
      </c>
      <c r="E595" s="59" t="s">
        <v>17</v>
      </c>
      <c r="F595" s="31">
        <v>37.99</v>
      </c>
      <c r="G595" s="60"/>
      <c r="H595" s="31">
        <v>56.98</v>
      </c>
      <c r="I595" s="31">
        <v>79017.27</v>
      </c>
      <c r="J595" s="60"/>
      <c r="K595" s="31">
        <v>118525.91</v>
      </c>
    </row>
    <row r="596" spans="1:11" x14ac:dyDescent="0.3">
      <c r="A596" s="78" t="s">
        <v>1759</v>
      </c>
      <c r="B596" s="61" t="s">
        <v>1758</v>
      </c>
      <c r="C596" s="61" t="s">
        <v>47</v>
      </c>
      <c r="D596" s="58" t="s">
        <v>1065</v>
      </c>
      <c r="E596" s="59" t="s">
        <v>49</v>
      </c>
      <c r="F596" s="31">
        <v>54.75</v>
      </c>
      <c r="G596" s="60">
        <f>MEDIAN(Table2[[#This Row],[Max (H)]],Table2[[#This Row],[Min (H)]])</f>
        <v>70.865000000000009</v>
      </c>
      <c r="H596" s="31">
        <v>86.98</v>
      </c>
      <c r="I596" s="31">
        <v>113880</v>
      </c>
      <c r="J596" s="60">
        <f>MEDIAN(Table2[[#This Row],[Max (A)]],Table2[[#This Row],[Min (A)]])</f>
        <v>147399.20000000001</v>
      </c>
      <c r="K596" s="31">
        <v>180918.39999999999</v>
      </c>
    </row>
    <row r="597" spans="1:11" x14ac:dyDescent="0.3">
      <c r="A597" s="61" t="s">
        <v>1082</v>
      </c>
      <c r="B597" s="61" t="s">
        <v>1083</v>
      </c>
      <c r="C597" s="61" t="s">
        <v>186</v>
      </c>
      <c r="D597" s="58" t="s">
        <v>1084</v>
      </c>
      <c r="E597" s="59" t="s">
        <v>17</v>
      </c>
      <c r="F597" s="31">
        <v>28.85</v>
      </c>
      <c r="G597" s="60"/>
      <c r="H597" s="31">
        <v>40.869999999999997</v>
      </c>
      <c r="I597" s="31">
        <v>60000.04</v>
      </c>
      <c r="J597" s="60"/>
      <c r="K597" s="31">
        <v>85001.85</v>
      </c>
    </row>
    <row r="598" spans="1:11" x14ac:dyDescent="0.3">
      <c r="A598" s="61" t="s">
        <v>1085</v>
      </c>
      <c r="B598" s="61" t="s">
        <v>1086</v>
      </c>
      <c r="C598" s="61" t="s">
        <v>186</v>
      </c>
      <c r="D598" s="58" t="s">
        <v>1087</v>
      </c>
      <c r="E598" s="59" t="s">
        <v>17</v>
      </c>
      <c r="F598" s="31">
        <v>25.07</v>
      </c>
      <c r="G598" s="60"/>
      <c r="H598" s="31">
        <v>35.200000000000003</v>
      </c>
      <c r="I598" s="31">
        <v>52137.43</v>
      </c>
      <c r="J598" s="60"/>
      <c r="K598" s="31">
        <v>73218.649999999994</v>
      </c>
    </row>
    <row r="599" spans="1:11" x14ac:dyDescent="0.3">
      <c r="A599" s="61" t="s">
        <v>1088</v>
      </c>
      <c r="B599" s="61" t="s">
        <v>1877</v>
      </c>
      <c r="C599" s="61" t="s">
        <v>15</v>
      </c>
      <c r="D599" s="58" t="s">
        <v>159</v>
      </c>
      <c r="E599" s="59" t="s">
        <v>17</v>
      </c>
      <c r="F599" s="32">
        <v>25</v>
      </c>
      <c r="G599" s="60">
        <f>MEDIAN(Table2[[#This Row],[Max (H)]],Table2[[#This Row],[Min (H)]])</f>
        <v>31.545000000000002</v>
      </c>
      <c r="H599" s="31">
        <v>38.090000000000003</v>
      </c>
      <c r="I599" s="32">
        <v>52000</v>
      </c>
      <c r="J599" s="60">
        <f>MEDIAN(Table2[[#This Row],[Max (A)]],Table2[[#This Row],[Min (A)]])</f>
        <v>65608.565000000002</v>
      </c>
      <c r="K599" s="31">
        <v>79217.13</v>
      </c>
    </row>
    <row r="600" spans="1:11" x14ac:dyDescent="0.3">
      <c r="A600" s="61" t="s">
        <v>1089</v>
      </c>
      <c r="B600" s="61" t="s">
        <v>1090</v>
      </c>
      <c r="C600" s="61" t="s">
        <v>47</v>
      </c>
      <c r="D600" s="58" t="s">
        <v>313</v>
      </c>
      <c r="E600" s="59" t="s">
        <v>49</v>
      </c>
      <c r="F600" s="31">
        <v>23.18</v>
      </c>
      <c r="G600" s="60">
        <f>MEDIAN(Table2[[#This Row],[Max (H)]],Table2[[#This Row],[Min (H)]])</f>
        <v>28.635000000000002</v>
      </c>
      <c r="H600" s="31">
        <v>34.090000000000003</v>
      </c>
      <c r="I600" s="31">
        <v>48208.33</v>
      </c>
      <c r="J600" s="60">
        <f>MEDIAN(Table2[[#This Row],[Max (A)]],Table2[[#This Row],[Min (A)]])</f>
        <v>59558.38</v>
      </c>
      <c r="K600" s="31">
        <v>70908.429999999993</v>
      </c>
    </row>
    <row r="601" spans="1:11" x14ac:dyDescent="0.3">
      <c r="A601" s="61" t="s">
        <v>1091</v>
      </c>
      <c r="B601" s="61" t="s">
        <v>1092</v>
      </c>
      <c r="C601" s="61" t="s">
        <v>47</v>
      </c>
      <c r="D601" s="58" t="s">
        <v>108</v>
      </c>
      <c r="E601" s="59" t="s">
        <v>49</v>
      </c>
      <c r="F601" s="32">
        <v>29.36</v>
      </c>
      <c r="G601" s="60">
        <f>MEDIAN(Table2[[#This Row],[Max (H)]],Table2[[#This Row],[Min (H)]])</f>
        <v>37.04</v>
      </c>
      <c r="H601" s="31">
        <v>44.72</v>
      </c>
      <c r="I601" s="32">
        <v>61061.22</v>
      </c>
      <c r="J601" s="60">
        <f>MEDIAN(Table2[[#This Row],[Max (A)]],Table2[[#This Row],[Min (A)]])</f>
        <v>77041.14</v>
      </c>
      <c r="K601" s="31">
        <v>93021.06</v>
      </c>
    </row>
    <row r="602" spans="1:11" x14ac:dyDescent="0.3">
      <c r="A602" s="61" t="s">
        <v>1093</v>
      </c>
      <c r="B602" s="61" t="s">
        <v>1094</v>
      </c>
      <c r="C602" s="61" t="s">
        <v>15</v>
      </c>
      <c r="D602" s="58" t="s">
        <v>41</v>
      </c>
      <c r="E602" s="59" t="s">
        <v>17</v>
      </c>
      <c r="F602" s="31">
        <v>19.13</v>
      </c>
      <c r="G602" s="60">
        <f>MEDIAN(Table2[[#This Row],[Max (H)]],Table2[[#This Row],[Min (H)]])</f>
        <v>23.634999999999998</v>
      </c>
      <c r="H602" s="31">
        <v>28.14</v>
      </c>
      <c r="I602" s="31">
        <v>39791.67</v>
      </c>
      <c r="J602" s="60">
        <f>MEDIAN(Table2[[#This Row],[Max (A)]],Table2[[#This Row],[Min (A)]])</f>
        <v>49160.119999999995</v>
      </c>
      <c r="K602" s="31">
        <v>58528.57</v>
      </c>
    </row>
    <row r="603" spans="1:11" x14ac:dyDescent="0.3">
      <c r="A603" s="61" t="s">
        <v>1095</v>
      </c>
      <c r="B603" s="61" t="s">
        <v>1096</v>
      </c>
      <c r="C603" s="61" t="s">
        <v>104</v>
      </c>
      <c r="D603" s="58" t="s">
        <v>16</v>
      </c>
      <c r="E603" s="59" t="s">
        <v>17</v>
      </c>
      <c r="F603" s="31">
        <v>21.59</v>
      </c>
      <c r="G603" s="60">
        <f>MEDIAN(Table2[[#This Row],[Max (H)]],Table2[[#This Row],[Min (H)]])</f>
        <v>27.234999999999999</v>
      </c>
      <c r="H603" s="31">
        <v>32.880000000000003</v>
      </c>
      <c r="I603" s="31">
        <v>44897.96</v>
      </c>
      <c r="J603" s="60">
        <f>MEDIAN(Table2[[#This Row],[Max (A)]],Table2[[#This Row],[Min (A)]])</f>
        <v>56647.895000000004</v>
      </c>
      <c r="K603" s="31">
        <v>68397.83</v>
      </c>
    </row>
    <row r="604" spans="1:11" x14ac:dyDescent="0.3">
      <c r="A604" s="61" t="s">
        <v>1097</v>
      </c>
      <c r="B604" s="61" t="s">
        <v>1098</v>
      </c>
      <c r="C604" s="61" t="s">
        <v>15</v>
      </c>
      <c r="D604" s="58" t="s">
        <v>36</v>
      </c>
      <c r="E604" s="59" t="s">
        <v>17</v>
      </c>
      <c r="F604" s="31">
        <v>16.43</v>
      </c>
      <c r="G604" s="60">
        <f>MEDIAN(Table2[[#This Row],[Max (H)]],Table2[[#This Row],[Min (H)]])</f>
        <v>20.295502163461538</v>
      </c>
      <c r="H604" s="31">
        <v>24.161004326923077</v>
      </c>
      <c r="I604" s="31">
        <v>34166.67</v>
      </c>
      <c r="J604" s="60">
        <f>MEDIAN(Table2[[#This Row],[Max (A)]],Table2[[#This Row],[Min (A)]])</f>
        <v>42210.78</v>
      </c>
      <c r="K604" s="31">
        <v>50254.89</v>
      </c>
    </row>
    <row r="605" spans="1:11" x14ac:dyDescent="0.3">
      <c r="A605" s="61" t="s">
        <v>1099</v>
      </c>
      <c r="B605" s="61" t="s">
        <v>1100</v>
      </c>
      <c r="C605" s="61" t="s">
        <v>47</v>
      </c>
      <c r="D605" s="58" t="s">
        <v>58</v>
      </c>
      <c r="E605" s="59" t="s">
        <v>49</v>
      </c>
      <c r="F605" s="32">
        <v>25</v>
      </c>
      <c r="G605" s="60">
        <f>MEDIAN(Table2[[#This Row],[Max (H)]],Table2[[#This Row],[Min (H)]])</f>
        <v>31.545000000000002</v>
      </c>
      <c r="H605" s="31">
        <v>38.090000000000003</v>
      </c>
      <c r="I605" s="32">
        <v>52000</v>
      </c>
      <c r="J605" s="60">
        <f>MEDIAN(Table2[[#This Row],[Max (A)]],Table2[[#This Row],[Min (A)]])</f>
        <v>65608.565000000002</v>
      </c>
      <c r="K605" s="31">
        <v>79217.13</v>
      </c>
    </row>
    <row r="606" spans="1:11" x14ac:dyDescent="0.3">
      <c r="A606" s="61" t="s">
        <v>1101</v>
      </c>
      <c r="B606" s="61" t="s">
        <v>1102</v>
      </c>
      <c r="C606" s="61" t="s">
        <v>104</v>
      </c>
      <c r="D606" s="58" t="s">
        <v>159</v>
      </c>
      <c r="E606" s="59" t="s">
        <v>17</v>
      </c>
      <c r="F606" s="31">
        <v>25</v>
      </c>
      <c r="G606" s="60">
        <f>MEDIAN(Table2[[#This Row],[Max (H)]],Table2[[#This Row],[Min (H)]])</f>
        <v>31.545000000000002</v>
      </c>
      <c r="H606" s="31">
        <v>38.090000000000003</v>
      </c>
      <c r="I606" s="31">
        <v>52000</v>
      </c>
      <c r="J606" s="60">
        <f>MEDIAN(Table2[[#This Row],[Max (A)]],Table2[[#This Row],[Min (A)]])</f>
        <v>65608.565000000002</v>
      </c>
      <c r="K606" s="31">
        <v>79217.13</v>
      </c>
    </row>
    <row r="607" spans="1:11" x14ac:dyDescent="0.3">
      <c r="A607" s="61" t="s">
        <v>1103</v>
      </c>
      <c r="B607" s="61" t="s">
        <v>1104</v>
      </c>
      <c r="C607" s="61" t="s">
        <v>104</v>
      </c>
      <c r="D607" s="58" t="s">
        <v>389</v>
      </c>
      <c r="E607" s="59" t="s">
        <v>17</v>
      </c>
      <c r="F607" s="31">
        <v>29.04</v>
      </c>
      <c r="G607" s="60">
        <f>MEDIAN(Table2[[#This Row],[Max (H)]],Table2[[#This Row],[Min (H)]])</f>
        <v>36.64</v>
      </c>
      <c r="H607" s="31">
        <v>44.24</v>
      </c>
      <c r="I607" s="31">
        <v>60408.160000000003</v>
      </c>
      <c r="J607" s="60">
        <f>MEDIAN(Table2[[#This Row],[Max (A)]],Table2[[#This Row],[Min (A)]])</f>
        <v>76217.17</v>
      </c>
      <c r="K607" s="31">
        <v>92026.18</v>
      </c>
    </row>
    <row r="608" spans="1:11" x14ac:dyDescent="0.3">
      <c r="A608" s="61" t="s">
        <v>1105</v>
      </c>
      <c r="B608" s="61" t="s">
        <v>1106</v>
      </c>
      <c r="C608" s="61" t="s">
        <v>15</v>
      </c>
      <c r="D608" s="58" t="s">
        <v>41</v>
      </c>
      <c r="E608" s="59" t="s">
        <v>17</v>
      </c>
      <c r="F608" s="31">
        <v>19.13</v>
      </c>
      <c r="G608" s="60">
        <f>MEDIAN(Table2[[#This Row],[Max (H)]],Table2[[#This Row],[Min (H)]])</f>
        <v>23.634999999999998</v>
      </c>
      <c r="H608" s="31">
        <v>28.14</v>
      </c>
      <c r="I608" s="31">
        <v>39791.67</v>
      </c>
      <c r="J608" s="60">
        <f>MEDIAN(Table2[[#This Row],[Max (A)]],Table2[[#This Row],[Min (A)]])</f>
        <v>49160.119999999995</v>
      </c>
      <c r="K608" s="31">
        <v>58528.57</v>
      </c>
    </row>
    <row r="609" spans="1:11" x14ac:dyDescent="0.3">
      <c r="A609" s="61" t="s">
        <v>1107</v>
      </c>
      <c r="B609" s="61" t="s">
        <v>1108</v>
      </c>
      <c r="C609" s="61" t="s">
        <v>186</v>
      </c>
      <c r="D609" s="58" t="s">
        <v>1109</v>
      </c>
      <c r="E609" s="59" t="s">
        <v>17</v>
      </c>
      <c r="F609" s="31">
        <v>38.1</v>
      </c>
      <c r="G609" s="60"/>
      <c r="H609" s="31">
        <v>54.75</v>
      </c>
      <c r="I609" s="31">
        <v>79238.789999999994</v>
      </c>
      <c r="J609" s="60"/>
      <c r="K609" s="31">
        <v>113881.4</v>
      </c>
    </row>
    <row r="610" spans="1:11" x14ac:dyDescent="0.3">
      <c r="A610" s="61" t="s">
        <v>1113</v>
      </c>
      <c r="B610" s="61" t="s">
        <v>1114</v>
      </c>
      <c r="C610" s="61" t="s">
        <v>15</v>
      </c>
      <c r="D610" s="58" t="s">
        <v>20</v>
      </c>
      <c r="E610" s="59" t="s">
        <v>17</v>
      </c>
      <c r="F610" s="31">
        <v>17.89</v>
      </c>
      <c r="G610" s="60">
        <f>MEDIAN(Table2[[#This Row],[Max (H)]],Table2[[#This Row],[Min (H)]])</f>
        <v>22.1</v>
      </c>
      <c r="H610" s="31">
        <v>26.31</v>
      </c>
      <c r="I610" s="31">
        <v>37208.33</v>
      </c>
      <c r="J610" s="60">
        <f>MEDIAN(Table2[[#This Row],[Max (A)]],Table2[[#This Row],[Min (A)]])</f>
        <v>45968.57</v>
      </c>
      <c r="K610" s="31">
        <v>54728.81</v>
      </c>
    </row>
    <row r="611" spans="1:11" x14ac:dyDescent="0.3">
      <c r="A611" s="61" t="s">
        <v>1115</v>
      </c>
      <c r="B611" s="61" t="s">
        <v>1116</v>
      </c>
      <c r="C611" s="61" t="s">
        <v>47</v>
      </c>
      <c r="D611" s="58" t="s">
        <v>55</v>
      </c>
      <c r="E611" s="59" t="s">
        <v>49</v>
      </c>
      <c r="F611" s="32">
        <v>32.31</v>
      </c>
      <c r="G611" s="60">
        <f>MEDIAN(Table2[[#This Row],[Max (H)]],Table2[[#This Row],[Min (H)]])</f>
        <v>41.61</v>
      </c>
      <c r="H611" s="31">
        <v>50.91</v>
      </c>
      <c r="I611" s="32">
        <v>67200</v>
      </c>
      <c r="J611" s="60">
        <f>MEDIAN(Table2[[#This Row],[Max (A)]],Table2[[#This Row],[Min (A)]])</f>
        <v>86551.5</v>
      </c>
      <c r="K611" s="31">
        <v>105902.99999999999</v>
      </c>
    </row>
    <row r="612" spans="1:11" x14ac:dyDescent="0.3">
      <c r="A612" s="77" t="s">
        <v>1626</v>
      </c>
      <c r="B612" s="61" t="s">
        <v>1694</v>
      </c>
      <c r="C612" s="61" t="s">
        <v>47</v>
      </c>
      <c r="D612" s="58" t="s">
        <v>129</v>
      </c>
      <c r="E612" s="59" t="s">
        <v>49</v>
      </c>
      <c r="F612" s="32">
        <v>49.83</v>
      </c>
      <c r="G612" s="60">
        <f>MEDIAN(Table2[[#This Row],[Max (H)]],Table2[[#This Row],[Min (H)]])</f>
        <v>63.22</v>
      </c>
      <c r="H612" s="31">
        <v>76.61</v>
      </c>
      <c r="I612" s="32">
        <v>103640</v>
      </c>
      <c r="J612" s="60">
        <f>MEDIAN(Table2[[#This Row],[Max (A)]],Table2[[#This Row],[Min (A)]])</f>
        <v>131493.25</v>
      </c>
      <c r="K612" s="31">
        <v>159346.5</v>
      </c>
    </row>
    <row r="613" spans="1:11" x14ac:dyDescent="0.3">
      <c r="A613" s="77" t="s">
        <v>1788</v>
      </c>
      <c r="B613" s="61" t="s">
        <v>1789</v>
      </c>
      <c r="C613" s="61" t="s">
        <v>47</v>
      </c>
      <c r="D613" s="58" t="s">
        <v>48</v>
      </c>
      <c r="E613" s="59" t="s">
        <v>49</v>
      </c>
      <c r="F613" s="31">
        <v>36.729999999999997</v>
      </c>
      <c r="G613" s="60">
        <f>MEDIAN(Table2[[#This Row],[Max (H)]],Table2[[#This Row],[Min (H)]])</f>
        <v>47.31</v>
      </c>
      <c r="H613" s="31">
        <v>57.89</v>
      </c>
      <c r="I613" s="31">
        <v>76400</v>
      </c>
      <c r="J613" s="60">
        <f>MEDIAN(Table2[[#This Row],[Max (A)]],Table2[[#This Row],[Min (A)]])</f>
        <v>98400.815000000002</v>
      </c>
      <c r="K613" s="31">
        <v>120401.63</v>
      </c>
    </row>
    <row r="614" spans="1:11" x14ac:dyDescent="0.3">
      <c r="A614" s="61" t="s">
        <v>1117</v>
      </c>
      <c r="B614" s="61" t="s">
        <v>1118</v>
      </c>
      <c r="C614" s="61" t="s">
        <v>15</v>
      </c>
      <c r="D614" s="58" t="s">
        <v>490</v>
      </c>
      <c r="E614" s="59" t="s">
        <v>17</v>
      </c>
      <c r="F614" s="31">
        <v>31.25</v>
      </c>
      <c r="G614" s="60"/>
      <c r="H614" s="31">
        <v>56.95</v>
      </c>
      <c r="I614" s="31">
        <v>65000</v>
      </c>
      <c r="J614" s="60"/>
      <c r="K614" s="31">
        <f>Table2[[#This Row],[Max (H)]]*2080</f>
        <v>118456</v>
      </c>
    </row>
    <row r="615" spans="1:11" x14ac:dyDescent="0.3">
      <c r="A615" s="61" t="s">
        <v>1135</v>
      </c>
      <c r="B615" s="61" t="s">
        <v>1731</v>
      </c>
      <c r="C615" s="61" t="s">
        <v>104</v>
      </c>
      <c r="D615" s="58" t="s">
        <v>105</v>
      </c>
      <c r="E615" s="59" t="s">
        <v>17</v>
      </c>
      <c r="F615" s="31">
        <v>19.899999999999999</v>
      </c>
      <c r="G615" s="60"/>
      <c r="H615" s="31">
        <v>46.4</v>
      </c>
      <c r="I615" s="31">
        <v>41400</v>
      </c>
      <c r="J615" s="60"/>
      <c r="K615" s="31">
        <f>Table2[[#This Row],[Max (H)]]*2080</f>
        <v>96512</v>
      </c>
    </row>
    <row r="616" spans="1:11" x14ac:dyDescent="0.3">
      <c r="A616" s="61" t="s">
        <v>896</v>
      </c>
      <c r="B616" s="61" t="s">
        <v>1730</v>
      </c>
      <c r="C616" s="61" t="s">
        <v>15</v>
      </c>
      <c r="D616" s="58" t="s">
        <v>632</v>
      </c>
      <c r="E616" s="59" t="s">
        <v>17</v>
      </c>
      <c r="F616" s="31">
        <v>15</v>
      </c>
      <c r="G616" s="60"/>
      <c r="H616" s="31">
        <v>31.06</v>
      </c>
      <c r="I616" s="31">
        <v>31200</v>
      </c>
      <c r="J616" s="60"/>
      <c r="K616" s="31">
        <f>Table2[[#This Row],[Max (H)]]*2080</f>
        <v>64604.799999999996</v>
      </c>
    </row>
    <row r="617" spans="1:11" x14ac:dyDescent="0.3">
      <c r="A617" s="61" t="s">
        <v>1119</v>
      </c>
      <c r="B617" s="61" t="s">
        <v>1120</v>
      </c>
      <c r="C617" s="61" t="s">
        <v>104</v>
      </c>
      <c r="D617" s="58" t="s">
        <v>510</v>
      </c>
      <c r="E617" s="59" t="s">
        <v>17</v>
      </c>
      <c r="F617" s="32">
        <v>31.25</v>
      </c>
      <c r="G617" s="60"/>
      <c r="H617" s="31">
        <v>56.95</v>
      </c>
      <c r="I617" s="31">
        <v>65000</v>
      </c>
      <c r="J617" s="60"/>
      <c r="K617" s="31">
        <f>Table2[[#This Row],[Max (H)]]*2080</f>
        <v>118456</v>
      </c>
    </row>
    <row r="618" spans="1:11" x14ac:dyDescent="0.3">
      <c r="A618" s="61" t="s">
        <v>1121</v>
      </c>
      <c r="B618" s="61" t="s">
        <v>1122</v>
      </c>
      <c r="C618" s="61" t="s">
        <v>15</v>
      </c>
      <c r="D618" s="58" t="s">
        <v>513</v>
      </c>
      <c r="E618" s="59" t="s">
        <v>17</v>
      </c>
      <c r="F618" s="31">
        <v>19.899999999999999</v>
      </c>
      <c r="G618" s="60"/>
      <c r="H618" s="31">
        <v>46.6</v>
      </c>
      <c r="I618" s="31">
        <f>Table2[[#This Row],[Min (H)]]*2080</f>
        <v>41392</v>
      </c>
      <c r="J618" s="60"/>
      <c r="K618" s="31">
        <f>Table2[[#This Row],[Max (H)]]*2080</f>
        <v>96928</v>
      </c>
    </row>
    <row r="619" spans="1:11" x14ac:dyDescent="0.3">
      <c r="A619" s="61" t="s">
        <v>1123</v>
      </c>
      <c r="B619" s="61" t="s">
        <v>1124</v>
      </c>
      <c r="C619" s="61" t="s">
        <v>15</v>
      </c>
      <c r="D619" s="58" t="s">
        <v>105</v>
      </c>
      <c r="E619" s="59" t="s">
        <v>17</v>
      </c>
      <c r="F619" s="31">
        <v>19.899999999999999</v>
      </c>
      <c r="G619" s="60"/>
      <c r="H619" s="31">
        <v>46.4</v>
      </c>
      <c r="I619" s="31">
        <v>41400</v>
      </c>
      <c r="J619" s="60"/>
      <c r="K619" s="31">
        <f>Table2[[#This Row],[Max (H)]]*2080</f>
        <v>96512</v>
      </c>
    </row>
    <row r="620" spans="1:11" x14ac:dyDescent="0.3">
      <c r="A620" s="61" t="s">
        <v>1125</v>
      </c>
      <c r="B620" s="61" t="s">
        <v>1126</v>
      </c>
      <c r="C620" s="61" t="s">
        <v>15</v>
      </c>
      <c r="D620" s="58" t="s">
        <v>513</v>
      </c>
      <c r="E620" s="59" t="s">
        <v>17</v>
      </c>
      <c r="F620" s="32">
        <v>19.899999999999999</v>
      </c>
      <c r="G620" s="60"/>
      <c r="H620" s="31">
        <v>46.6</v>
      </c>
      <c r="I620" s="32">
        <f>Table2[[#This Row],[Min (H)]]*2080</f>
        <v>41392</v>
      </c>
      <c r="J620" s="60"/>
      <c r="K620" s="31">
        <f>Table2[[#This Row],[Max (H)]]*2080</f>
        <v>96928</v>
      </c>
    </row>
    <row r="621" spans="1:11" x14ac:dyDescent="0.3">
      <c r="A621" s="61" t="s">
        <v>1127</v>
      </c>
      <c r="B621" s="61" t="s">
        <v>1128</v>
      </c>
      <c r="C621" s="61" t="s">
        <v>104</v>
      </c>
      <c r="D621" s="58" t="s">
        <v>105</v>
      </c>
      <c r="E621" s="59" t="s">
        <v>17</v>
      </c>
      <c r="F621" s="31">
        <v>19.899999999999999</v>
      </c>
      <c r="G621" s="60"/>
      <c r="H621" s="31">
        <v>46.4</v>
      </c>
      <c r="I621" s="31">
        <v>41400</v>
      </c>
      <c r="J621" s="60"/>
      <c r="K621" s="31">
        <f>Table2[[#This Row],[Max (H)]]*2080</f>
        <v>96512</v>
      </c>
    </row>
    <row r="622" spans="1:11" x14ac:dyDescent="0.3">
      <c r="A622" s="61" t="s">
        <v>1129</v>
      </c>
      <c r="B622" s="61" t="s">
        <v>1130</v>
      </c>
      <c r="C622" s="61" t="s">
        <v>15</v>
      </c>
      <c r="D622" s="58" t="s">
        <v>498</v>
      </c>
      <c r="E622" s="59" t="s">
        <v>17</v>
      </c>
      <c r="F622" s="31">
        <v>18</v>
      </c>
      <c r="G622" s="60"/>
      <c r="H622" s="31">
        <v>38.83</v>
      </c>
      <c r="I622" s="31">
        <v>31200</v>
      </c>
      <c r="J622" s="60"/>
      <c r="K622" s="31">
        <f>Table2[[#This Row],[Max (H)]]*2080</f>
        <v>80766.399999999994</v>
      </c>
    </row>
    <row r="623" spans="1:11" x14ac:dyDescent="0.3">
      <c r="A623" s="61" t="s">
        <v>1131</v>
      </c>
      <c r="B623" s="61" t="s">
        <v>1132</v>
      </c>
      <c r="C623" s="61" t="s">
        <v>15</v>
      </c>
      <c r="D623" s="58" t="s">
        <v>498</v>
      </c>
      <c r="E623" s="59" t="s">
        <v>17</v>
      </c>
      <c r="F623" s="31">
        <v>18</v>
      </c>
      <c r="G623" s="60"/>
      <c r="H623" s="31">
        <v>38.83</v>
      </c>
      <c r="I623" s="31">
        <v>31200</v>
      </c>
      <c r="J623" s="60"/>
      <c r="K623" s="31">
        <f>Table2[[#This Row],[Max (H)]]*2080</f>
        <v>80766.399999999994</v>
      </c>
    </row>
    <row r="624" spans="1:11" x14ac:dyDescent="0.3">
      <c r="A624" s="61" t="s">
        <v>1133</v>
      </c>
      <c r="B624" s="61" t="s">
        <v>1134</v>
      </c>
      <c r="C624" s="61" t="s">
        <v>104</v>
      </c>
      <c r="D624" s="58" t="s">
        <v>510</v>
      </c>
      <c r="E624" s="59" t="s">
        <v>17</v>
      </c>
      <c r="F624" s="32">
        <v>31.25</v>
      </c>
      <c r="G624" s="60"/>
      <c r="H624" s="31">
        <v>56.95</v>
      </c>
      <c r="I624" s="31">
        <v>65000</v>
      </c>
      <c r="J624" s="60"/>
      <c r="K624" s="31">
        <f>Table2[[#This Row],[Max (H)]]*2080</f>
        <v>118456</v>
      </c>
    </row>
    <row r="625" spans="1:11" x14ac:dyDescent="0.3">
      <c r="A625" s="61" t="s">
        <v>1136</v>
      </c>
      <c r="B625" s="61" t="s">
        <v>1137</v>
      </c>
      <c r="C625" s="61" t="s">
        <v>15</v>
      </c>
      <c r="D625" s="58" t="s">
        <v>498</v>
      </c>
      <c r="E625" s="59" t="s">
        <v>17</v>
      </c>
      <c r="F625" s="31">
        <v>18</v>
      </c>
      <c r="G625" s="60"/>
      <c r="H625" s="31">
        <v>38.83</v>
      </c>
      <c r="I625" s="31">
        <v>31200</v>
      </c>
      <c r="J625" s="60"/>
      <c r="K625" s="31">
        <f>Table2[[#This Row],[Max (H)]]*2080</f>
        <v>80766.399999999994</v>
      </c>
    </row>
    <row r="626" spans="1:11" x14ac:dyDescent="0.3">
      <c r="A626" s="61" t="s">
        <v>1138</v>
      </c>
      <c r="B626" s="61" t="s">
        <v>1139</v>
      </c>
      <c r="C626" s="61" t="s">
        <v>15</v>
      </c>
      <c r="D626" s="58" t="s">
        <v>513</v>
      </c>
      <c r="E626" s="59" t="s">
        <v>17</v>
      </c>
      <c r="F626" s="31">
        <v>19.899999999999999</v>
      </c>
      <c r="G626" s="60"/>
      <c r="H626" s="31">
        <v>46.6</v>
      </c>
      <c r="I626" s="31">
        <f>Table2[[#This Row],[Min (H)]]*2080</f>
        <v>41392</v>
      </c>
      <c r="J626" s="60"/>
      <c r="K626" s="31">
        <f>Table2[[#This Row],[Max (H)]]*2080</f>
        <v>96928</v>
      </c>
    </row>
    <row r="627" spans="1:11" x14ac:dyDescent="0.3">
      <c r="A627" s="77" t="s">
        <v>1786</v>
      </c>
      <c r="B627" s="61" t="s">
        <v>1787</v>
      </c>
      <c r="C627" s="61" t="s">
        <v>47</v>
      </c>
      <c r="D627" s="58" t="s">
        <v>48</v>
      </c>
      <c r="E627" s="59" t="s">
        <v>49</v>
      </c>
      <c r="F627" s="32">
        <v>36.729999999999997</v>
      </c>
      <c r="G627" s="60">
        <f>MEDIAN(Table2[[#This Row],[Max (H)]],Table2[[#This Row],[Min (H)]])</f>
        <v>47.31</v>
      </c>
      <c r="H627" s="31">
        <v>57.89</v>
      </c>
      <c r="I627" s="32">
        <v>76400</v>
      </c>
      <c r="J627" s="60">
        <f>MEDIAN(Table2[[#This Row],[Max (A)]],Table2[[#This Row],[Min (A)]])</f>
        <v>98400.815000000002</v>
      </c>
      <c r="K627" s="31">
        <v>120401.63</v>
      </c>
    </row>
    <row r="628" spans="1:11" x14ac:dyDescent="0.3">
      <c r="A628" s="61" t="s">
        <v>1140</v>
      </c>
      <c r="B628" s="61" t="s">
        <v>1141</v>
      </c>
      <c r="C628" s="61" t="s">
        <v>15</v>
      </c>
      <c r="D628" s="58" t="s">
        <v>617</v>
      </c>
      <c r="E628" s="59" t="s">
        <v>17</v>
      </c>
      <c r="F628" s="31">
        <v>15</v>
      </c>
      <c r="G628" s="60"/>
      <c r="H628" s="31">
        <v>38.83</v>
      </c>
      <c r="I628" s="32">
        <v>31200</v>
      </c>
      <c r="J628" s="60"/>
      <c r="K628" s="31">
        <f>Table2[[#This Row],[Max (H)]]*2080</f>
        <v>80766.399999999994</v>
      </c>
    </row>
    <row r="629" spans="1:11" x14ac:dyDescent="0.3">
      <c r="A629" s="61" t="s">
        <v>1142</v>
      </c>
      <c r="B629" s="61" t="s">
        <v>1143</v>
      </c>
      <c r="C629" s="61" t="s">
        <v>104</v>
      </c>
      <c r="D629" s="58" t="s">
        <v>510</v>
      </c>
      <c r="E629" s="59" t="s">
        <v>17</v>
      </c>
      <c r="F629" s="32">
        <v>31.25</v>
      </c>
      <c r="G629" s="60"/>
      <c r="H629" s="31">
        <v>56.95</v>
      </c>
      <c r="I629" s="32">
        <v>65000</v>
      </c>
      <c r="J629" s="60"/>
      <c r="K629" s="31">
        <f>Table2[[#This Row],[Max (H)]]*2080</f>
        <v>118456</v>
      </c>
    </row>
    <row r="630" spans="1:11" x14ac:dyDescent="0.3">
      <c r="A630" s="61" t="s">
        <v>1144</v>
      </c>
      <c r="B630" s="61" t="s">
        <v>1145</v>
      </c>
      <c r="C630" s="61" t="s">
        <v>15</v>
      </c>
      <c r="D630" s="58" t="s">
        <v>29</v>
      </c>
      <c r="E630" s="59" t="s">
        <v>17</v>
      </c>
      <c r="F630" s="31">
        <v>18.03</v>
      </c>
      <c r="G630" s="60">
        <f>MEDIAN(Table2[[#This Row],[Max (H)]],Table2[[#This Row],[Min (H)]])</f>
        <v>22.274999999999999</v>
      </c>
      <c r="H630" s="31">
        <v>26.52</v>
      </c>
      <c r="I630" s="31">
        <v>37500</v>
      </c>
      <c r="J630" s="60">
        <f>MEDIAN(Table2[[#This Row],[Max (A)]],Table2[[#This Row],[Min (A)]])</f>
        <v>46328.904999999999</v>
      </c>
      <c r="K630" s="31">
        <v>55157.81</v>
      </c>
    </row>
    <row r="631" spans="1:11" x14ac:dyDescent="0.3">
      <c r="A631" s="61" t="s">
        <v>1146</v>
      </c>
      <c r="B631" s="61" t="s">
        <v>1147</v>
      </c>
      <c r="C631" s="61" t="s">
        <v>47</v>
      </c>
      <c r="D631" s="58" t="s">
        <v>48</v>
      </c>
      <c r="E631" s="59" t="s">
        <v>49</v>
      </c>
      <c r="F631" s="32">
        <v>36.729999999999997</v>
      </c>
      <c r="G631" s="60">
        <f>MEDIAN(Table2[[#This Row],[Max (H)]],Table2[[#This Row],[Min (H)]])</f>
        <v>47.31</v>
      </c>
      <c r="H631" s="31">
        <v>57.89</v>
      </c>
      <c r="I631" s="32">
        <v>76400</v>
      </c>
      <c r="J631" s="60">
        <f>MEDIAN(Table2[[#This Row],[Max (A)]],Table2[[#This Row],[Min (A)]])</f>
        <v>98400.815000000002</v>
      </c>
      <c r="K631" s="31">
        <v>120401.63</v>
      </c>
    </row>
    <row r="632" spans="1:11" x14ac:dyDescent="0.3">
      <c r="A632" s="61" t="s">
        <v>1148</v>
      </c>
      <c r="B632" s="61" t="s">
        <v>1149</v>
      </c>
      <c r="C632" s="61" t="s">
        <v>15</v>
      </c>
      <c r="D632" s="58" t="s">
        <v>26</v>
      </c>
      <c r="E632" s="59" t="s">
        <v>17</v>
      </c>
      <c r="F632" s="31">
        <v>25.65</v>
      </c>
      <c r="G632" s="60">
        <f>MEDIAN(Table2[[#This Row],[Max (H)]],Table2[[#This Row],[Min (H)]])</f>
        <v>32.36</v>
      </c>
      <c r="H632" s="31">
        <v>39.07</v>
      </c>
      <c r="I632" s="31">
        <v>53346.94</v>
      </c>
      <c r="J632" s="60">
        <f>MEDIAN(Table2[[#This Row],[Max (A)]],Table2[[#This Row],[Min (A)]])</f>
        <v>67308</v>
      </c>
      <c r="K632" s="31">
        <v>81269.06</v>
      </c>
    </row>
    <row r="633" spans="1:11" x14ac:dyDescent="0.3">
      <c r="A633" s="61" t="s">
        <v>1150</v>
      </c>
      <c r="B633" s="61" t="s">
        <v>1151</v>
      </c>
      <c r="C633" s="61" t="s">
        <v>15</v>
      </c>
      <c r="D633" s="58" t="s">
        <v>95</v>
      </c>
      <c r="E633" s="59" t="s">
        <v>17</v>
      </c>
      <c r="F633" s="31">
        <v>20.149999999999999</v>
      </c>
      <c r="G633" s="60">
        <f>MEDIAN(Table2[[#This Row],[Max (H)]],Table2[[#This Row],[Min (H)]])</f>
        <v>24.895</v>
      </c>
      <c r="H633" s="31">
        <v>29.64</v>
      </c>
      <c r="I633" s="31">
        <v>41916.67</v>
      </c>
      <c r="J633" s="60">
        <f>MEDIAN(Table2[[#This Row],[Max (A)]],Table2[[#This Row],[Min (A)]])</f>
        <v>51785.42</v>
      </c>
      <c r="K633" s="31">
        <v>61654.17</v>
      </c>
    </row>
    <row r="634" spans="1:11" x14ac:dyDescent="0.3">
      <c r="A634" s="61" t="s">
        <v>1152</v>
      </c>
      <c r="B634" s="61" t="s">
        <v>1153</v>
      </c>
      <c r="C634" s="61" t="s">
        <v>15</v>
      </c>
      <c r="D634" s="58" t="s">
        <v>337</v>
      </c>
      <c r="E634" s="59" t="s">
        <v>17</v>
      </c>
      <c r="F634" s="31">
        <v>29.36</v>
      </c>
      <c r="G634" s="60">
        <f>MEDIAN(Table2[[#This Row],[Max (H)]],Table2[[#This Row],[Min (H)]])</f>
        <v>37.04</v>
      </c>
      <c r="H634" s="31">
        <v>44.72</v>
      </c>
      <c r="I634" s="31">
        <v>61061.22</v>
      </c>
      <c r="J634" s="60">
        <f>MEDIAN(Table2[[#This Row],[Max (A)]],Table2[[#This Row],[Min (A)]])</f>
        <v>77041.14</v>
      </c>
      <c r="K634" s="31">
        <v>93021.06</v>
      </c>
    </row>
    <row r="635" spans="1:11" x14ac:dyDescent="0.3">
      <c r="A635" s="61" t="s">
        <v>1154</v>
      </c>
      <c r="B635" s="61" t="s">
        <v>1155</v>
      </c>
      <c r="C635" s="61" t="s">
        <v>15</v>
      </c>
      <c r="D635" s="58" t="s">
        <v>1156</v>
      </c>
      <c r="E635" s="59" t="s">
        <v>17</v>
      </c>
      <c r="F635" s="32">
        <v>40.380000000000003</v>
      </c>
      <c r="G635" s="60"/>
      <c r="H635" s="31">
        <v>65.23</v>
      </c>
      <c r="I635" s="32">
        <v>84000</v>
      </c>
      <c r="J635" s="60"/>
      <c r="K635" s="31">
        <f>Table2[[#This Row],[Max (H)]]*2080</f>
        <v>135678.39999999999</v>
      </c>
    </row>
    <row r="636" spans="1:11" x14ac:dyDescent="0.3">
      <c r="A636" s="61" t="s">
        <v>1157</v>
      </c>
      <c r="B636" s="61" t="s">
        <v>1158</v>
      </c>
      <c r="C636" s="61" t="s">
        <v>15</v>
      </c>
      <c r="D636" s="58" t="s">
        <v>1156</v>
      </c>
      <c r="E636" s="59" t="s">
        <v>17</v>
      </c>
      <c r="F636" s="32">
        <v>40.380000000000003</v>
      </c>
      <c r="G636" s="60"/>
      <c r="H636" s="31">
        <v>65.23</v>
      </c>
      <c r="I636" s="32">
        <v>84000</v>
      </c>
      <c r="J636" s="60"/>
      <c r="K636" s="31">
        <f>Table2[[#This Row],[Max (H)]]*2080</f>
        <v>135678.39999999999</v>
      </c>
    </row>
    <row r="637" spans="1:11" x14ac:dyDescent="0.3">
      <c r="A637" s="61" t="s">
        <v>1159</v>
      </c>
      <c r="B637" s="61" t="s">
        <v>1160</v>
      </c>
      <c r="C637" s="61" t="s">
        <v>47</v>
      </c>
      <c r="D637" s="58" t="s">
        <v>48</v>
      </c>
      <c r="E637" s="59" t="s">
        <v>49</v>
      </c>
      <c r="F637" s="32">
        <v>36.729999999999997</v>
      </c>
      <c r="G637" s="60">
        <f>MEDIAN(Table2[[#This Row],[Max (H)]],Table2[[#This Row],[Min (H)]])</f>
        <v>47.31</v>
      </c>
      <c r="H637" s="31">
        <v>57.89</v>
      </c>
      <c r="I637" s="32">
        <v>76400</v>
      </c>
      <c r="J637" s="60">
        <f>MEDIAN(Table2[[#This Row],[Max (A)]],Table2[[#This Row],[Min (A)]])</f>
        <v>98400.815000000002</v>
      </c>
      <c r="K637" s="31">
        <v>120401.63</v>
      </c>
    </row>
    <row r="638" spans="1:11" x14ac:dyDescent="0.3">
      <c r="A638" s="61" t="s">
        <v>1161</v>
      </c>
      <c r="B638" s="61" t="s">
        <v>1162</v>
      </c>
      <c r="C638" s="61" t="s">
        <v>47</v>
      </c>
      <c r="D638" s="58" t="s">
        <v>129</v>
      </c>
      <c r="E638" s="59" t="s">
        <v>49</v>
      </c>
      <c r="F638" s="32">
        <v>49.83</v>
      </c>
      <c r="G638" s="60">
        <f>MEDIAN(Table2[[#This Row],[Max (H)]],Table2[[#This Row],[Min (H)]])</f>
        <v>63.22</v>
      </c>
      <c r="H638" s="31">
        <v>76.61</v>
      </c>
      <c r="I638" s="32">
        <v>103640</v>
      </c>
      <c r="J638" s="60">
        <f>MEDIAN(Table2[[#This Row],[Max (A)]],Table2[[#This Row],[Min (A)]])</f>
        <v>131493.25</v>
      </c>
      <c r="K638" s="31">
        <v>159346.5</v>
      </c>
    </row>
    <row r="639" spans="1:11" x14ac:dyDescent="0.3">
      <c r="A639" s="77" t="s">
        <v>1163</v>
      </c>
      <c r="B639" s="61" t="s">
        <v>1164</v>
      </c>
      <c r="C639" s="61" t="s">
        <v>15</v>
      </c>
      <c r="D639" s="58" t="s">
        <v>303</v>
      </c>
      <c r="E639" s="59" t="s">
        <v>17</v>
      </c>
      <c r="F639" s="31">
        <v>15.06</v>
      </c>
      <c r="G639" s="60">
        <f>MEDIAN(Table2[[#This Row],[Max (H)]],Table2[[#This Row],[Min (H)]])</f>
        <v>18.61</v>
      </c>
      <c r="H639" s="31">
        <v>22.16</v>
      </c>
      <c r="I639" s="31">
        <v>31333.33</v>
      </c>
      <c r="J639" s="60">
        <f>MEDIAN(Table2[[#This Row],[Max (A)]],Table2[[#This Row],[Min (A)]])</f>
        <v>38710.375</v>
      </c>
      <c r="K639" s="31">
        <v>46087.42</v>
      </c>
    </row>
    <row r="640" spans="1:11" x14ac:dyDescent="0.3">
      <c r="A640" s="61" t="s">
        <v>1165</v>
      </c>
      <c r="B640" s="61" t="s">
        <v>1166</v>
      </c>
      <c r="C640" s="61" t="s">
        <v>47</v>
      </c>
      <c r="D640" s="58" t="s">
        <v>129</v>
      </c>
      <c r="E640" s="59" t="s">
        <v>49</v>
      </c>
      <c r="F640" s="32">
        <v>49.83</v>
      </c>
      <c r="G640" s="60">
        <f>MEDIAN(Table2[[#This Row],[Max (H)]],Table2[[#This Row],[Min (H)]])</f>
        <v>63.22</v>
      </c>
      <c r="H640" s="31">
        <v>76.61</v>
      </c>
      <c r="I640" s="32">
        <v>103640</v>
      </c>
      <c r="J640" s="60">
        <f>MEDIAN(Table2[[#This Row],[Max (A)]],Table2[[#This Row],[Min (A)]])</f>
        <v>131493.25</v>
      </c>
      <c r="K640" s="31">
        <v>159346.5</v>
      </c>
    </row>
    <row r="641" spans="1:11" x14ac:dyDescent="0.3">
      <c r="A641" s="78" t="s">
        <v>1167</v>
      </c>
      <c r="B641" s="61" t="s">
        <v>1168</v>
      </c>
      <c r="C641" s="61" t="s">
        <v>47</v>
      </c>
      <c r="D641" s="79" t="s">
        <v>129</v>
      </c>
      <c r="E641" s="59" t="s">
        <v>49</v>
      </c>
      <c r="F641" s="32">
        <v>49.83</v>
      </c>
      <c r="G641" s="60">
        <f>MEDIAN(Table2[[#This Row],[Max (H)]],Table2[[#This Row],[Min (H)]])</f>
        <v>63.22</v>
      </c>
      <c r="H641" s="31">
        <v>76.61</v>
      </c>
      <c r="I641" s="32">
        <v>103640</v>
      </c>
      <c r="J641" s="60">
        <f>MEDIAN(Table2[[#This Row],[Max (A)]],Table2[[#This Row],[Min (A)]])</f>
        <v>131493.25</v>
      </c>
      <c r="K641" s="31">
        <v>159346.5</v>
      </c>
    </row>
    <row r="642" spans="1:11" x14ac:dyDescent="0.3">
      <c r="A642" s="61" t="s">
        <v>1169</v>
      </c>
      <c r="B642" s="61" t="s">
        <v>1762</v>
      </c>
      <c r="C642" s="61" t="s">
        <v>15</v>
      </c>
      <c r="D642" s="58" t="s">
        <v>632</v>
      </c>
      <c r="E642" s="59" t="s">
        <v>17</v>
      </c>
      <c r="F642" s="32">
        <v>15</v>
      </c>
      <c r="G642" s="60"/>
      <c r="H642" s="31">
        <v>31.06</v>
      </c>
      <c r="I642" s="32">
        <v>31200</v>
      </c>
      <c r="J642" s="60"/>
      <c r="K642" s="31">
        <f>Table2[[#This Row],[Max (H)]]*2080</f>
        <v>64604.799999999996</v>
      </c>
    </row>
    <row r="643" spans="1:11" x14ac:dyDescent="0.3">
      <c r="A643" s="61" t="s">
        <v>1170</v>
      </c>
      <c r="B643" s="61" t="s">
        <v>1171</v>
      </c>
      <c r="C643" s="61" t="s">
        <v>104</v>
      </c>
      <c r="D643" s="58" t="s">
        <v>105</v>
      </c>
      <c r="E643" s="59" t="s">
        <v>17</v>
      </c>
      <c r="F643" s="32">
        <v>19.899999999999999</v>
      </c>
      <c r="G643" s="60"/>
      <c r="H643" s="31">
        <v>46.4</v>
      </c>
      <c r="I643" s="32">
        <v>41400</v>
      </c>
      <c r="J643" s="60"/>
      <c r="K643" s="31">
        <f>Table2[[#This Row],[Max (H)]]*2080</f>
        <v>96512</v>
      </c>
    </row>
    <row r="644" spans="1:11" x14ac:dyDescent="0.3">
      <c r="A644" s="61" t="s">
        <v>1173</v>
      </c>
      <c r="B644" s="61" t="s">
        <v>1174</v>
      </c>
      <c r="C644" s="61" t="s">
        <v>47</v>
      </c>
      <c r="D644" s="58" t="s">
        <v>159</v>
      </c>
      <c r="E644" s="59" t="s">
        <v>17</v>
      </c>
      <c r="F644" s="31">
        <v>25</v>
      </c>
      <c r="G644" s="60">
        <f>MEDIAN(Table2[[#This Row],[Max (H)]],Table2[[#This Row],[Min (H)]])</f>
        <v>31.545000000000002</v>
      </c>
      <c r="H644" s="31">
        <v>38.090000000000003</v>
      </c>
      <c r="I644" s="31">
        <v>52000</v>
      </c>
      <c r="J644" s="60">
        <f>MEDIAN(Table2[[#This Row],[Max (A)]],Table2[[#This Row],[Min (A)]])</f>
        <v>65608.565000000002</v>
      </c>
      <c r="K644" s="31">
        <v>79217.13</v>
      </c>
    </row>
    <row r="645" spans="1:11" x14ac:dyDescent="0.3">
      <c r="A645" s="61" t="s">
        <v>1175</v>
      </c>
      <c r="B645" s="61" t="s">
        <v>1176</v>
      </c>
      <c r="C645" s="61" t="s">
        <v>47</v>
      </c>
      <c r="D645" s="58" t="s">
        <v>52</v>
      </c>
      <c r="E645" s="59" t="s">
        <v>49</v>
      </c>
      <c r="F645" s="31">
        <v>29.04</v>
      </c>
      <c r="G645" s="60">
        <f>MEDIAN(Table2[[#This Row],[Max (H)]],Table2[[#This Row],[Min (H)]])</f>
        <v>36.64</v>
      </c>
      <c r="H645" s="31">
        <v>44.24</v>
      </c>
      <c r="I645" s="31">
        <v>60408.160000000003</v>
      </c>
      <c r="J645" s="60">
        <f>MEDIAN(Table2[[#This Row],[Max (A)]],Table2[[#This Row],[Min (A)]])</f>
        <v>76217.17</v>
      </c>
      <c r="K645" s="31">
        <v>92026.18</v>
      </c>
    </row>
    <row r="646" spans="1:11" x14ac:dyDescent="0.3">
      <c r="A646" s="61" t="s">
        <v>1177</v>
      </c>
      <c r="B646" s="61" t="s">
        <v>1178</v>
      </c>
      <c r="C646" s="61" t="s">
        <v>47</v>
      </c>
      <c r="D646" s="58" t="s">
        <v>55</v>
      </c>
      <c r="E646" s="59" t="s">
        <v>49</v>
      </c>
      <c r="F646" s="31">
        <v>32.31</v>
      </c>
      <c r="G646" s="60">
        <f>MEDIAN(Table2[[#This Row],[Max (H)]],Table2[[#This Row],[Min (H)]])</f>
        <v>41.61</v>
      </c>
      <c r="H646" s="31">
        <v>50.91</v>
      </c>
      <c r="I646" s="31">
        <v>67200</v>
      </c>
      <c r="J646" s="60">
        <f>MEDIAN(Table2[[#This Row],[Max (A)]],Table2[[#This Row],[Min (A)]])</f>
        <v>86551.5</v>
      </c>
      <c r="K646" s="31">
        <v>105902.99999999999</v>
      </c>
    </row>
    <row r="647" spans="1:11" x14ac:dyDescent="0.3">
      <c r="A647" s="61" t="s">
        <v>1179</v>
      </c>
      <c r="B647" s="61" t="s">
        <v>1180</v>
      </c>
      <c r="C647" s="61" t="s">
        <v>47</v>
      </c>
      <c r="D647" s="58" t="s">
        <v>48</v>
      </c>
      <c r="E647" s="59" t="s">
        <v>49</v>
      </c>
      <c r="F647" s="32">
        <v>36.729999999999997</v>
      </c>
      <c r="G647" s="60">
        <f>MEDIAN(Table2[[#This Row],[Max (H)]],Table2[[#This Row],[Min (H)]])</f>
        <v>47.31</v>
      </c>
      <c r="H647" s="31">
        <v>57.89</v>
      </c>
      <c r="I647" s="32">
        <v>76400</v>
      </c>
      <c r="J647" s="60">
        <f>MEDIAN(Table2[[#This Row],[Max (A)]],Table2[[#This Row],[Min (A)]])</f>
        <v>98400.815000000002</v>
      </c>
      <c r="K647" s="31">
        <v>120401.63</v>
      </c>
    </row>
    <row r="648" spans="1:11" x14ac:dyDescent="0.3">
      <c r="A648" s="61" t="s">
        <v>1181</v>
      </c>
      <c r="B648" s="61" t="s">
        <v>1182</v>
      </c>
      <c r="C648" s="61" t="s">
        <v>47</v>
      </c>
      <c r="D648" s="58" t="s">
        <v>48</v>
      </c>
      <c r="E648" s="59" t="s">
        <v>49</v>
      </c>
      <c r="F648" s="32">
        <v>36.729999999999997</v>
      </c>
      <c r="G648" s="60">
        <f>MEDIAN(Table2[[#This Row],[Max (H)]],Table2[[#This Row],[Min (H)]])</f>
        <v>47.31</v>
      </c>
      <c r="H648" s="31">
        <v>57.89</v>
      </c>
      <c r="I648" s="32">
        <v>76400</v>
      </c>
      <c r="J648" s="60">
        <f>MEDIAN(Table2[[#This Row],[Max (A)]],Table2[[#This Row],[Min (A)]])</f>
        <v>98400.815000000002</v>
      </c>
      <c r="K648" s="31">
        <v>120401.63</v>
      </c>
    </row>
    <row r="649" spans="1:11" x14ac:dyDescent="0.3">
      <c r="A649" s="61" t="s">
        <v>1183</v>
      </c>
      <c r="B649" s="61" t="s">
        <v>1184</v>
      </c>
      <c r="C649" s="61" t="s">
        <v>47</v>
      </c>
      <c r="D649" s="58" t="s">
        <v>167</v>
      </c>
      <c r="E649" s="59" t="s">
        <v>49</v>
      </c>
      <c r="F649" s="32">
        <v>42.4</v>
      </c>
      <c r="G649" s="60">
        <f>MEDIAN(Table2[[#This Row],[Max (H)]],Table2[[#This Row],[Min (H)]])</f>
        <v>54.614999999999995</v>
      </c>
      <c r="H649" s="31">
        <v>66.83</v>
      </c>
      <c r="I649" s="32">
        <v>88200</v>
      </c>
      <c r="J649" s="60">
        <f>MEDIAN(Table2[[#This Row],[Max (A)]],Table2[[#This Row],[Min (A)]])</f>
        <v>113598.845</v>
      </c>
      <c r="K649" s="31">
        <v>138997.69</v>
      </c>
    </row>
    <row r="650" spans="1:11" x14ac:dyDescent="0.3">
      <c r="A650" s="61" t="s">
        <v>1185</v>
      </c>
      <c r="B650" s="61" t="s">
        <v>1186</v>
      </c>
      <c r="C650" s="61" t="s">
        <v>47</v>
      </c>
      <c r="D650" s="58" t="s">
        <v>129</v>
      </c>
      <c r="E650" s="59" t="s">
        <v>49</v>
      </c>
      <c r="F650" s="32">
        <v>49.83</v>
      </c>
      <c r="G650" s="60">
        <f>MEDIAN(Table2[[#This Row],[Max (H)]],Table2[[#This Row],[Min (H)]])</f>
        <v>63.22</v>
      </c>
      <c r="H650" s="31">
        <v>76.61</v>
      </c>
      <c r="I650" s="32">
        <v>103640</v>
      </c>
      <c r="J650" s="60">
        <f>MEDIAN(Table2[[#This Row],[Max (A)]],Table2[[#This Row],[Min (A)]])</f>
        <v>131493.25</v>
      </c>
      <c r="K650" s="31">
        <v>159346.5</v>
      </c>
    </row>
    <row r="651" spans="1:11" x14ac:dyDescent="0.3">
      <c r="A651" s="61" t="s">
        <v>1187</v>
      </c>
      <c r="B651" s="61" t="s">
        <v>1188</v>
      </c>
      <c r="C651" s="61" t="s">
        <v>15</v>
      </c>
      <c r="D651" s="58" t="s">
        <v>513</v>
      </c>
      <c r="E651" s="59" t="s">
        <v>17</v>
      </c>
      <c r="F651" s="31">
        <v>19.899999999999999</v>
      </c>
      <c r="G651" s="60"/>
      <c r="H651" s="31">
        <v>46.6</v>
      </c>
      <c r="I651" s="31">
        <f>Table2[[#This Row],[Min (H)]]*2080</f>
        <v>41392</v>
      </c>
      <c r="J651" s="60"/>
      <c r="K651" s="31">
        <f>Table2[[#This Row],[Max (H)]]*2080</f>
        <v>96928</v>
      </c>
    </row>
    <row r="652" spans="1:11" x14ac:dyDescent="0.3">
      <c r="A652" s="61" t="s">
        <v>1189</v>
      </c>
      <c r="B652" s="61" t="s">
        <v>1190</v>
      </c>
      <c r="C652" s="61" t="s">
        <v>15</v>
      </c>
      <c r="D652" s="58" t="s">
        <v>41</v>
      </c>
      <c r="E652" s="59" t="s">
        <v>17</v>
      </c>
      <c r="F652" s="31">
        <v>19.13</v>
      </c>
      <c r="G652" s="60">
        <f>MEDIAN(Table2[[#This Row],[Max (H)]],Table2[[#This Row],[Min (H)]])</f>
        <v>23.634999999999998</v>
      </c>
      <c r="H652" s="31">
        <v>28.14</v>
      </c>
      <c r="I652" s="31">
        <v>39791.67</v>
      </c>
      <c r="J652" s="60">
        <f>MEDIAN(Table2[[#This Row],[Max (A)]],Table2[[#This Row],[Min (A)]])</f>
        <v>49160.119999999995</v>
      </c>
      <c r="K652" s="31">
        <v>58528.57</v>
      </c>
    </row>
    <row r="653" spans="1:11" x14ac:dyDescent="0.3">
      <c r="A653" s="61" t="s">
        <v>1192</v>
      </c>
      <c r="B653" s="61" t="s">
        <v>1193</v>
      </c>
      <c r="C653" s="61" t="s">
        <v>47</v>
      </c>
      <c r="D653" s="58" t="s">
        <v>170</v>
      </c>
      <c r="E653" s="59" t="s">
        <v>17</v>
      </c>
      <c r="F653" s="32">
        <v>21.59</v>
      </c>
      <c r="G653" s="60">
        <f>MEDIAN(Table2[[#This Row],[Max (H)]],Table2[[#This Row],[Min (H)]])</f>
        <v>27.234999999999999</v>
      </c>
      <c r="H653" s="31">
        <v>32.880000000000003</v>
      </c>
      <c r="I653" s="32">
        <v>44897.96</v>
      </c>
      <c r="J653" s="60">
        <f>MEDIAN(Table2[[#This Row],[Max (A)]],Table2[[#This Row],[Min (A)]])</f>
        <v>56647.895000000004</v>
      </c>
      <c r="K653" s="31">
        <v>68397.83</v>
      </c>
    </row>
    <row r="654" spans="1:11" x14ac:dyDescent="0.3">
      <c r="A654" s="61" t="s">
        <v>1191</v>
      </c>
      <c r="B654" s="61" t="s">
        <v>1644</v>
      </c>
      <c r="C654" s="61" t="s">
        <v>47</v>
      </c>
      <c r="D654" s="58" t="s">
        <v>170</v>
      </c>
      <c r="E654" s="59" t="s">
        <v>17</v>
      </c>
      <c r="F654" s="32">
        <v>21.59</v>
      </c>
      <c r="G654" s="60">
        <f>MEDIAN(Table2[[#This Row],[Max (H)]],Table2[[#This Row],[Min (H)]])</f>
        <v>27.234999999999999</v>
      </c>
      <c r="H654" s="31">
        <v>32.880000000000003</v>
      </c>
      <c r="I654" s="32">
        <v>44897.96</v>
      </c>
      <c r="J654" s="60">
        <f>MEDIAN(Table2[[#This Row],[Max (A)]],Table2[[#This Row],[Min (A)]])</f>
        <v>56647.895000000004</v>
      </c>
      <c r="K654" s="31">
        <v>68397.83</v>
      </c>
    </row>
    <row r="655" spans="1:11" x14ac:dyDescent="0.3">
      <c r="A655" s="61" t="s">
        <v>1194</v>
      </c>
      <c r="B655" s="61" t="s">
        <v>1195</v>
      </c>
      <c r="C655" s="61" t="s">
        <v>47</v>
      </c>
      <c r="D655" s="58" t="s">
        <v>129</v>
      </c>
      <c r="E655" s="59" t="s">
        <v>49</v>
      </c>
      <c r="F655" s="32">
        <v>49.83</v>
      </c>
      <c r="G655" s="60">
        <f>MEDIAN(Table2[[#This Row],[Max (H)]],Table2[[#This Row],[Min (H)]])</f>
        <v>63.22</v>
      </c>
      <c r="H655" s="31">
        <v>76.61</v>
      </c>
      <c r="I655" s="32">
        <v>103640</v>
      </c>
      <c r="J655" s="60">
        <f>MEDIAN(Table2[[#This Row],[Max (A)]],Table2[[#This Row],[Min (A)]])</f>
        <v>131493.25</v>
      </c>
      <c r="K655" s="31">
        <v>159346.5</v>
      </c>
    </row>
    <row r="656" spans="1:11" x14ac:dyDescent="0.3">
      <c r="A656" s="61" t="s">
        <v>1196</v>
      </c>
      <c r="B656" s="61" t="s">
        <v>1197</v>
      </c>
      <c r="C656" s="61" t="s">
        <v>47</v>
      </c>
      <c r="D656" s="58" t="s">
        <v>167</v>
      </c>
      <c r="E656" s="59" t="s">
        <v>49</v>
      </c>
      <c r="F656" s="31">
        <v>42.4</v>
      </c>
      <c r="G656" s="60">
        <f>MEDIAN(Table2[[#This Row],[Max (H)]],Table2[[#This Row],[Min (H)]])</f>
        <v>54.614999999999995</v>
      </c>
      <c r="H656" s="31">
        <v>66.83</v>
      </c>
      <c r="I656" s="31">
        <v>88200</v>
      </c>
      <c r="J656" s="60">
        <f>MEDIAN(Table2[[#This Row],[Max (A)]],Table2[[#This Row],[Min (A)]])</f>
        <v>113598.845</v>
      </c>
      <c r="K656" s="31">
        <v>138997.69</v>
      </c>
    </row>
    <row r="657" spans="1:11" x14ac:dyDescent="0.3">
      <c r="A657" s="61" t="s">
        <v>1198</v>
      </c>
      <c r="B657" s="61" t="s">
        <v>1199</v>
      </c>
      <c r="C657" s="61" t="s">
        <v>47</v>
      </c>
      <c r="D657" s="58" t="s">
        <v>71</v>
      </c>
      <c r="E657" s="59" t="s">
        <v>49</v>
      </c>
      <c r="F657" s="31">
        <v>33.159999999999997</v>
      </c>
      <c r="G657" s="60">
        <f>MEDIAN(Table2[[#This Row],[Max (H)]],Table2[[#This Row],[Min (H)]])</f>
        <v>41.84</v>
      </c>
      <c r="H657" s="31">
        <v>50.52</v>
      </c>
      <c r="I657" s="31">
        <v>68979.59</v>
      </c>
      <c r="J657" s="60">
        <f>MEDIAN(Table2[[#This Row],[Max (A)]],Table2[[#This Row],[Min (A)]])</f>
        <v>87031.764999999999</v>
      </c>
      <c r="K657" s="31">
        <v>105083.94</v>
      </c>
    </row>
    <row r="658" spans="1:11" x14ac:dyDescent="0.3">
      <c r="A658" s="61" t="s">
        <v>1200</v>
      </c>
      <c r="B658" s="61" t="s">
        <v>1201</v>
      </c>
      <c r="C658" s="61" t="s">
        <v>47</v>
      </c>
      <c r="D658" s="58" t="s">
        <v>108</v>
      </c>
      <c r="E658" s="59" t="s">
        <v>49</v>
      </c>
      <c r="F658" s="32">
        <v>29.36</v>
      </c>
      <c r="G658" s="60">
        <f>MEDIAN(Table2[[#This Row],[Max (H)]],Table2[[#This Row],[Min (H)]])</f>
        <v>37.04</v>
      </c>
      <c r="H658" s="31">
        <v>44.72</v>
      </c>
      <c r="I658" s="32">
        <v>61061.22</v>
      </c>
      <c r="J658" s="60">
        <f>MEDIAN(Table2[[#This Row],[Max (A)]],Table2[[#This Row],[Min (A)]])</f>
        <v>77041.14</v>
      </c>
      <c r="K658" s="31">
        <v>93021.06</v>
      </c>
    </row>
    <row r="659" spans="1:11" x14ac:dyDescent="0.3">
      <c r="A659" s="61" t="s">
        <v>1202</v>
      </c>
      <c r="B659" s="61" t="s">
        <v>1203</v>
      </c>
      <c r="C659" s="61" t="s">
        <v>47</v>
      </c>
      <c r="D659" s="58" t="s">
        <v>71</v>
      </c>
      <c r="E659" s="59" t="s">
        <v>49</v>
      </c>
      <c r="F659" s="31">
        <v>33.159999999999997</v>
      </c>
      <c r="G659" s="60">
        <f>MEDIAN(Table2[[#This Row],[Max (H)]],Table2[[#This Row],[Min (H)]])</f>
        <v>41.84</v>
      </c>
      <c r="H659" s="31">
        <v>50.52</v>
      </c>
      <c r="I659" s="31">
        <v>68979.59</v>
      </c>
      <c r="J659" s="60">
        <f>MEDIAN(Table2[[#This Row],[Max (A)]],Table2[[#This Row],[Min (A)]])</f>
        <v>87031.764999999999</v>
      </c>
      <c r="K659" s="31">
        <v>105083.94</v>
      </c>
    </row>
    <row r="660" spans="1:11" x14ac:dyDescent="0.3">
      <c r="A660" s="61" t="s">
        <v>1204</v>
      </c>
      <c r="B660" s="61" t="s">
        <v>1205</v>
      </c>
      <c r="C660" s="61" t="s">
        <v>15</v>
      </c>
      <c r="D660" s="58" t="s">
        <v>41</v>
      </c>
      <c r="E660" s="59" t="s">
        <v>17</v>
      </c>
      <c r="F660" s="31">
        <v>19.13</v>
      </c>
      <c r="G660" s="60">
        <f>MEDIAN(Table2[[#This Row],[Max (H)]],Table2[[#This Row],[Min (H)]])</f>
        <v>23.634999999999998</v>
      </c>
      <c r="H660" s="31">
        <v>28.14</v>
      </c>
      <c r="I660" s="31">
        <v>39791.67</v>
      </c>
      <c r="J660" s="60">
        <f>MEDIAN(Table2[[#This Row],[Max (A)]],Table2[[#This Row],[Min (A)]])</f>
        <v>49160.119999999995</v>
      </c>
      <c r="K660" s="31">
        <v>58528.57</v>
      </c>
    </row>
    <row r="661" spans="1:11" x14ac:dyDescent="0.3">
      <c r="A661" s="61" t="s">
        <v>1206</v>
      </c>
      <c r="B661" s="61" t="s">
        <v>1207</v>
      </c>
      <c r="C661" s="61" t="s">
        <v>15</v>
      </c>
      <c r="D661" s="58" t="s">
        <v>16</v>
      </c>
      <c r="E661" s="59" t="s">
        <v>17</v>
      </c>
      <c r="F661" s="31">
        <v>21.59</v>
      </c>
      <c r="G661" s="60">
        <f>MEDIAN(Table2[[#This Row],[Max (H)]],Table2[[#This Row],[Min (H)]])</f>
        <v>27.234999999999999</v>
      </c>
      <c r="H661" s="31">
        <v>32.880000000000003</v>
      </c>
      <c r="I661" s="31">
        <v>44897.96</v>
      </c>
      <c r="J661" s="60">
        <f>MEDIAN(Table2[[#This Row],[Max (A)]],Table2[[#This Row],[Min (A)]])</f>
        <v>56647.895000000004</v>
      </c>
      <c r="K661" s="31">
        <v>68397.83</v>
      </c>
    </row>
    <row r="662" spans="1:11" x14ac:dyDescent="0.3">
      <c r="A662" s="61" t="s">
        <v>1172</v>
      </c>
      <c r="B662" s="61" t="s">
        <v>1715</v>
      </c>
      <c r="C662" s="61" t="s">
        <v>47</v>
      </c>
      <c r="D662" s="58" t="s">
        <v>74</v>
      </c>
      <c r="E662" s="59" t="s">
        <v>49</v>
      </c>
      <c r="F662" s="31">
        <v>36.81</v>
      </c>
      <c r="G662" s="60">
        <f>MEDIAN(Table2[[#This Row],[Max (H)]],Table2[[#This Row],[Min (H)]])</f>
        <v>47.41</v>
      </c>
      <c r="H662" s="31">
        <v>58.01</v>
      </c>
      <c r="I662" s="31">
        <v>76560</v>
      </c>
      <c r="J662" s="60">
        <f>MEDIAN(Table2[[#This Row],[Max (A)]],Table2[[#This Row],[Min (A)]])</f>
        <v>98606.89</v>
      </c>
      <c r="K662" s="31">
        <v>120653.78</v>
      </c>
    </row>
    <row r="663" spans="1:11" x14ac:dyDescent="0.3">
      <c r="A663" s="61" t="s">
        <v>1208</v>
      </c>
      <c r="B663" s="61" t="s">
        <v>1209</v>
      </c>
      <c r="C663" s="61" t="s">
        <v>47</v>
      </c>
      <c r="D663" s="58" t="s">
        <v>55</v>
      </c>
      <c r="E663" s="59" t="s">
        <v>49</v>
      </c>
      <c r="F663" s="32">
        <v>32.31</v>
      </c>
      <c r="G663" s="60">
        <f>MEDIAN(Table2[[#This Row],[Max (H)]],Table2[[#This Row],[Min (H)]])</f>
        <v>41.61</v>
      </c>
      <c r="H663" s="31">
        <v>50.91</v>
      </c>
      <c r="I663" s="32">
        <v>67200</v>
      </c>
      <c r="J663" s="60">
        <f>MEDIAN(Table2[[#This Row],[Max (A)]],Table2[[#This Row],[Min (A)]])</f>
        <v>86551.5</v>
      </c>
      <c r="K663" s="31">
        <v>105902.99999999999</v>
      </c>
    </row>
    <row r="664" spans="1:11" x14ac:dyDescent="0.3">
      <c r="A664" s="61" t="s">
        <v>1210</v>
      </c>
      <c r="B664" s="61" t="s">
        <v>1211</v>
      </c>
      <c r="C664" s="61" t="s">
        <v>15</v>
      </c>
      <c r="D664" s="58" t="s">
        <v>159</v>
      </c>
      <c r="E664" s="59" t="s">
        <v>17</v>
      </c>
      <c r="F664" s="32">
        <v>25</v>
      </c>
      <c r="G664" s="60">
        <f>MEDIAN(Table2[[#This Row],[Max (H)]],Table2[[#This Row],[Min (H)]])</f>
        <v>31.545000000000002</v>
      </c>
      <c r="H664" s="31">
        <v>38.090000000000003</v>
      </c>
      <c r="I664" s="32">
        <v>52000</v>
      </c>
      <c r="J664" s="60">
        <f>MEDIAN(Table2[[#This Row],[Max (A)]],Table2[[#This Row],[Min (A)]])</f>
        <v>65608.565000000002</v>
      </c>
      <c r="K664" s="31">
        <v>79217.13</v>
      </c>
    </row>
    <row r="665" spans="1:11" x14ac:dyDescent="0.3">
      <c r="A665" s="61" t="s">
        <v>1212</v>
      </c>
      <c r="B665" s="61" t="s">
        <v>1213</v>
      </c>
      <c r="C665" s="61" t="s">
        <v>47</v>
      </c>
      <c r="D665" s="58" t="s">
        <v>52</v>
      </c>
      <c r="E665" s="59" t="s">
        <v>49</v>
      </c>
      <c r="F665" s="32">
        <v>29.04</v>
      </c>
      <c r="G665" s="60">
        <f>MEDIAN(Table2[[#This Row],[Max (H)]],Table2[[#This Row],[Min (H)]])</f>
        <v>36.64</v>
      </c>
      <c r="H665" s="31">
        <v>44.24</v>
      </c>
      <c r="I665" s="32">
        <v>60408.160000000003</v>
      </c>
      <c r="J665" s="60">
        <f>MEDIAN(Table2[[#This Row],[Max (A)]],Table2[[#This Row],[Min (A)]])</f>
        <v>76217.17</v>
      </c>
      <c r="K665" s="31">
        <v>92026.18</v>
      </c>
    </row>
    <row r="666" spans="1:11" x14ac:dyDescent="0.3">
      <c r="A666" s="61" t="s">
        <v>1214</v>
      </c>
      <c r="B666" s="61" t="s">
        <v>1215</v>
      </c>
      <c r="C666" s="61" t="s">
        <v>15</v>
      </c>
      <c r="D666" s="58" t="s">
        <v>303</v>
      </c>
      <c r="E666" s="59" t="s">
        <v>17</v>
      </c>
      <c r="F666" s="32">
        <v>15.06</v>
      </c>
      <c r="G666" s="60">
        <f>MEDIAN(Table2[[#This Row],[Max (H)]],Table2[[#This Row],[Min (H)]])</f>
        <v>18.61</v>
      </c>
      <c r="H666" s="31">
        <v>22.16</v>
      </c>
      <c r="I666" s="32">
        <v>31333.33</v>
      </c>
      <c r="J666" s="60">
        <f>MEDIAN(Table2[[#This Row],[Max (A)]],Table2[[#This Row],[Min (A)]])</f>
        <v>38710.375</v>
      </c>
      <c r="K666" s="31">
        <v>46087.42</v>
      </c>
    </row>
    <row r="667" spans="1:11" x14ac:dyDescent="0.3">
      <c r="A667" s="61" t="s">
        <v>1216</v>
      </c>
      <c r="B667" s="61" t="s">
        <v>1217</v>
      </c>
      <c r="C667" s="61" t="s">
        <v>15</v>
      </c>
      <c r="D667" s="58" t="s">
        <v>36</v>
      </c>
      <c r="E667" s="59" t="s">
        <v>17</v>
      </c>
      <c r="F667" s="32">
        <v>16.43</v>
      </c>
      <c r="G667" s="60">
        <f>MEDIAN(Table2[[#This Row],[Max (H)]],Table2[[#This Row],[Min (H)]])</f>
        <v>20.295502163461538</v>
      </c>
      <c r="H667" s="31">
        <v>24.161004326923077</v>
      </c>
      <c r="I667" s="32">
        <v>34166.67</v>
      </c>
      <c r="J667" s="60">
        <f>MEDIAN(Table2[[#This Row],[Max (A)]],Table2[[#This Row],[Min (A)]])</f>
        <v>42210.78</v>
      </c>
      <c r="K667" s="31">
        <v>50254.89</v>
      </c>
    </row>
    <row r="668" spans="1:11" x14ac:dyDescent="0.3">
      <c r="A668" s="61" t="s">
        <v>1218</v>
      </c>
      <c r="B668" s="61" t="s">
        <v>1219</v>
      </c>
      <c r="C668" s="61" t="s">
        <v>15</v>
      </c>
      <c r="D668" s="58" t="s">
        <v>113</v>
      </c>
      <c r="E668" s="59" t="s">
        <v>17</v>
      </c>
      <c r="F668" s="32">
        <v>15</v>
      </c>
      <c r="G668" s="60">
        <f>MEDIAN(Table2[[#This Row],[Max (H)]],Table2[[#This Row],[Min (H)]])</f>
        <v>17.255000000000003</v>
      </c>
      <c r="H668" s="31">
        <v>19.510000000000002</v>
      </c>
      <c r="I668" s="32">
        <v>31200</v>
      </c>
      <c r="J668" s="60">
        <f>MEDIAN(Table2[[#This Row],[Max (A)]],Table2[[#This Row],[Min (A)]])</f>
        <v>35885.82</v>
      </c>
      <c r="K668" s="31">
        <v>40571.64</v>
      </c>
    </row>
    <row r="669" spans="1:11" x14ac:dyDescent="0.3">
      <c r="A669" s="61" t="s">
        <v>1220</v>
      </c>
      <c r="B669" s="61" t="s">
        <v>1221</v>
      </c>
      <c r="C669" s="61" t="s">
        <v>15</v>
      </c>
      <c r="D669" s="58" t="s">
        <v>41</v>
      </c>
      <c r="E669" s="59" t="s">
        <v>17</v>
      </c>
      <c r="F669" s="33">
        <v>19.13</v>
      </c>
      <c r="G669" s="60">
        <f>MEDIAN(Table2[[#This Row],[Max (H)]],Table2[[#This Row],[Min (H)]])</f>
        <v>23.634999999999998</v>
      </c>
      <c r="H669" s="31">
        <v>28.14</v>
      </c>
      <c r="I669" s="34">
        <v>39791.67</v>
      </c>
      <c r="J669" s="60">
        <f>MEDIAN(Table2[[#This Row],[Max (A)]],Table2[[#This Row],[Min (A)]])</f>
        <v>49160.119999999995</v>
      </c>
      <c r="K669" s="31">
        <v>58528.57</v>
      </c>
    </row>
    <row r="670" spans="1:11" x14ac:dyDescent="0.3">
      <c r="A670" s="61" t="s">
        <v>1222</v>
      </c>
      <c r="B670" s="61" t="s">
        <v>1223</v>
      </c>
      <c r="C670" s="61" t="s">
        <v>47</v>
      </c>
      <c r="D670" s="58" t="s">
        <v>52</v>
      </c>
      <c r="E670" s="59" t="s">
        <v>49</v>
      </c>
      <c r="F670" s="33">
        <v>29.04</v>
      </c>
      <c r="G670" s="60">
        <f>MEDIAN(Table2[[#This Row],[Max (H)]],Table2[[#This Row],[Min (H)]])</f>
        <v>36.64</v>
      </c>
      <c r="H670" s="31">
        <v>44.24</v>
      </c>
      <c r="I670" s="34">
        <v>60408.160000000003</v>
      </c>
      <c r="J670" s="60">
        <f>MEDIAN(Table2[[#This Row],[Max (A)]],Table2[[#This Row],[Min (A)]])</f>
        <v>76217.17</v>
      </c>
      <c r="K670" s="31">
        <v>92026.18</v>
      </c>
    </row>
    <row r="671" spans="1:11" x14ac:dyDescent="0.3">
      <c r="A671" s="61" t="s">
        <v>1224</v>
      </c>
      <c r="B671" s="61" t="s">
        <v>1225</v>
      </c>
      <c r="C671" s="61" t="s">
        <v>47</v>
      </c>
      <c r="D671" s="58" t="s">
        <v>58</v>
      </c>
      <c r="E671" s="59" t="s">
        <v>49</v>
      </c>
      <c r="F671" s="32">
        <v>25</v>
      </c>
      <c r="G671" s="60">
        <f>MEDIAN(Table2[[#This Row],[Max (H)]],Table2[[#This Row],[Min (H)]])</f>
        <v>31.545000000000002</v>
      </c>
      <c r="H671" s="31">
        <v>38.090000000000003</v>
      </c>
      <c r="I671" s="32">
        <v>52000</v>
      </c>
      <c r="J671" s="60">
        <f>MEDIAN(Table2[[#This Row],[Max (A)]],Table2[[#This Row],[Min (A)]])</f>
        <v>65608.565000000002</v>
      </c>
      <c r="K671" s="31">
        <v>79217.13</v>
      </c>
    </row>
    <row r="672" spans="1:11" x14ac:dyDescent="0.3">
      <c r="A672" s="61" t="s">
        <v>1226</v>
      </c>
      <c r="B672" s="61" t="s">
        <v>1227</v>
      </c>
      <c r="C672" s="61" t="s">
        <v>47</v>
      </c>
      <c r="D672" s="58" t="s">
        <v>58</v>
      </c>
      <c r="E672" s="59" t="s">
        <v>49</v>
      </c>
      <c r="F672" s="32">
        <v>25</v>
      </c>
      <c r="G672" s="60">
        <f>MEDIAN(Table2[[#This Row],[Max (H)]],Table2[[#This Row],[Min (H)]])</f>
        <v>31.545000000000002</v>
      </c>
      <c r="H672" s="31">
        <v>38.090000000000003</v>
      </c>
      <c r="I672" s="32">
        <v>52000</v>
      </c>
      <c r="J672" s="60">
        <f>MEDIAN(Table2[[#This Row],[Max (A)]],Table2[[#This Row],[Min (A)]])</f>
        <v>65608.565000000002</v>
      </c>
      <c r="K672" s="31">
        <v>79217.13</v>
      </c>
    </row>
    <row r="673" spans="1:11" x14ac:dyDescent="0.3">
      <c r="A673" s="77" t="s">
        <v>1228</v>
      </c>
      <c r="B673" s="61" t="s">
        <v>1229</v>
      </c>
      <c r="C673" s="61" t="s">
        <v>47</v>
      </c>
      <c r="D673" s="58" t="s">
        <v>48</v>
      </c>
      <c r="E673" s="59" t="s">
        <v>49</v>
      </c>
      <c r="F673" s="33">
        <v>36.729999999999997</v>
      </c>
      <c r="G673" s="60">
        <f>MEDIAN(Table2[[#This Row],[Max (H)]],Table2[[#This Row],[Min (H)]])</f>
        <v>47.31</v>
      </c>
      <c r="H673" s="31">
        <v>57.89</v>
      </c>
      <c r="I673" s="32">
        <v>76400</v>
      </c>
      <c r="J673" s="60">
        <f>MEDIAN(Table2[[#This Row],[Max (A)]],Table2[[#This Row],[Min (A)]])</f>
        <v>98400.815000000002</v>
      </c>
      <c r="K673" s="31">
        <v>120401.63</v>
      </c>
    </row>
    <row r="674" spans="1:11" x14ac:dyDescent="0.3">
      <c r="A674" s="77" t="s">
        <v>1230</v>
      </c>
      <c r="B674" s="61" t="s">
        <v>1231</v>
      </c>
      <c r="C674" s="61" t="s">
        <v>47</v>
      </c>
      <c r="D674" s="58" t="s">
        <v>167</v>
      </c>
      <c r="E674" s="59" t="s">
        <v>49</v>
      </c>
      <c r="F674" s="32">
        <v>42.4</v>
      </c>
      <c r="G674" s="60">
        <f>MEDIAN(Table2[[#This Row],[Max (H)]],Table2[[#This Row],[Min (H)]])</f>
        <v>54.614999999999995</v>
      </c>
      <c r="H674" s="31">
        <v>66.83</v>
      </c>
      <c r="I674" s="32">
        <v>88200</v>
      </c>
      <c r="J674" s="60">
        <f>MEDIAN(Table2[[#This Row],[Max (A)]],Table2[[#This Row],[Min (A)]])</f>
        <v>113598.845</v>
      </c>
      <c r="K674" s="31">
        <v>138997.69</v>
      </c>
    </row>
    <row r="675" spans="1:11" x14ac:dyDescent="0.3">
      <c r="A675" s="61" t="s">
        <v>1232</v>
      </c>
      <c r="B675" s="61" t="s">
        <v>1233</v>
      </c>
      <c r="C675" s="61" t="s">
        <v>15</v>
      </c>
      <c r="D675" s="58" t="s">
        <v>20</v>
      </c>
      <c r="E675" s="59" t="s">
        <v>17</v>
      </c>
      <c r="F675" s="32">
        <v>17.89</v>
      </c>
      <c r="G675" s="60">
        <f>MEDIAN(Table2[[#This Row],[Max (H)]],Table2[[#This Row],[Min (H)]])</f>
        <v>22.1</v>
      </c>
      <c r="H675" s="31">
        <v>26.31</v>
      </c>
      <c r="I675" s="32">
        <v>37208.33</v>
      </c>
      <c r="J675" s="60">
        <f>MEDIAN(Table2[[#This Row],[Max (A)]],Table2[[#This Row],[Min (A)]])</f>
        <v>45968.57</v>
      </c>
      <c r="K675" s="31">
        <v>54728.81</v>
      </c>
    </row>
    <row r="676" spans="1:11" x14ac:dyDescent="0.3">
      <c r="A676" s="61" t="s">
        <v>1234</v>
      </c>
      <c r="B676" s="61" t="s">
        <v>1235</v>
      </c>
      <c r="C676" s="61" t="s">
        <v>15</v>
      </c>
      <c r="D676" s="58" t="s">
        <v>16</v>
      </c>
      <c r="E676" s="59" t="s">
        <v>17</v>
      </c>
      <c r="F676" s="33">
        <v>21.59</v>
      </c>
      <c r="G676" s="60">
        <f>MEDIAN(Table2[[#This Row],[Max (H)]],Table2[[#This Row],[Min (H)]])</f>
        <v>27.234999999999999</v>
      </c>
      <c r="H676" s="31">
        <v>32.880000000000003</v>
      </c>
      <c r="I676" s="32">
        <v>44897.96</v>
      </c>
      <c r="J676" s="60">
        <f>MEDIAN(Table2[[#This Row],[Max (A)]],Table2[[#This Row],[Min (A)]])</f>
        <v>56647.895000000004</v>
      </c>
      <c r="K676" s="31">
        <v>68397.83</v>
      </c>
    </row>
    <row r="677" spans="1:11" x14ac:dyDescent="0.3">
      <c r="A677" s="61" t="s">
        <v>1236</v>
      </c>
      <c r="B677" s="61" t="s">
        <v>1237</v>
      </c>
      <c r="C677" s="61" t="s">
        <v>47</v>
      </c>
      <c r="D677" s="58" t="s">
        <v>61</v>
      </c>
      <c r="E677" s="59" t="s">
        <v>17</v>
      </c>
      <c r="F677" s="32">
        <v>19.13</v>
      </c>
      <c r="G677" s="60">
        <f>MEDIAN(Table2[[#This Row],[Max (H)]],Table2[[#This Row],[Min (H)]])</f>
        <v>23.634999999999998</v>
      </c>
      <c r="H677" s="31">
        <v>28.14</v>
      </c>
      <c r="I677" s="32">
        <v>39791.67</v>
      </c>
      <c r="J677" s="60">
        <f>MEDIAN(Table2[[#This Row],[Max (A)]],Table2[[#This Row],[Min (A)]])</f>
        <v>49160.119999999995</v>
      </c>
      <c r="K677" s="31">
        <v>58528.57</v>
      </c>
    </row>
    <row r="678" spans="1:11" x14ac:dyDescent="0.3">
      <c r="A678" s="61" t="s">
        <v>1238</v>
      </c>
      <c r="B678" s="61" t="s">
        <v>1239</v>
      </c>
      <c r="C678" s="61" t="s">
        <v>47</v>
      </c>
      <c r="D678" s="58" t="s">
        <v>64</v>
      </c>
      <c r="E678" s="59" t="s">
        <v>49</v>
      </c>
      <c r="F678" s="32">
        <v>21.59</v>
      </c>
      <c r="G678" s="60">
        <f>MEDIAN(Table2[[#This Row],[Max (H)]],Table2[[#This Row],[Min (H)]])</f>
        <v>27.234999999999999</v>
      </c>
      <c r="H678" s="31">
        <v>32.880000000000003</v>
      </c>
      <c r="I678" s="32">
        <v>44897.96</v>
      </c>
      <c r="J678" s="60">
        <f>MEDIAN(Table2[[#This Row],[Max (A)]],Table2[[#This Row],[Min (A)]])</f>
        <v>56647.895000000004</v>
      </c>
      <c r="K678" s="31">
        <v>68397.83</v>
      </c>
    </row>
    <row r="679" spans="1:11" x14ac:dyDescent="0.3">
      <c r="A679" s="61" t="s">
        <v>1240</v>
      </c>
      <c r="B679" s="61" t="s">
        <v>1241</v>
      </c>
      <c r="C679" s="61" t="s">
        <v>15</v>
      </c>
      <c r="D679" s="58" t="s">
        <v>490</v>
      </c>
      <c r="E679" s="59" t="s">
        <v>17</v>
      </c>
      <c r="F679" s="33">
        <v>31.25</v>
      </c>
      <c r="G679" s="60"/>
      <c r="H679" s="31">
        <v>56.95</v>
      </c>
      <c r="I679" s="34">
        <v>65000</v>
      </c>
      <c r="J679" s="60"/>
      <c r="K679" s="31">
        <f>Table2[[#This Row],[Max (H)]]*2080</f>
        <v>118456</v>
      </c>
    </row>
    <row r="680" spans="1:11" x14ac:dyDescent="0.3">
      <c r="A680" s="61" t="s">
        <v>1242</v>
      </c>
      <c r="B680" s="61" t="s">
        <v>1243</v>
      </c>
      <c r="C680" s="61" t="s">
        <v>15</v>
      </c>
      <c r="D680" s="58" t="s">
        <v>513</v>
      </c>
      <c r="E680" s="59" t="s">
        <v>17</v>
      </c>
      <c r="F680" s="32">
        <v>19.899999999999999</v>
      </c>
      <c r="G680" s="60"/>
      <c r="H680" s="31">
        <v>46.6</v>
      </c>
      <c r="I680" s="32">
        <f>Table2[[#This Row],[Min (H)]]*2080</f>
        <v>41392</v>
      </c>
      <c r="J680" s="60"/>
      <c r="K680" s="31">
        <f>Table2[[#This Row],[Max (H)]]*2080</f>
        <v>96928</v>
      </c>
    </row>
    <row r="681" spans="1:11" x14ac:dyDescent="0.3">
      <c r="A681" s="61" t="s">
        <v>1244</v>
      </c>
      <c r="B681" s="61" t="s">
        <v>1245</v>
      </c>
      <c r="C681" s="61" t="s">
        <v>15</v>
      </c>
      <c r="D681" s="58" t="s">
        <v>1156</v>
      </c>
      <c r="E681" s="59" t="s">
        <v>17</v>
      </c>
      <c r="F681" s="32">
        <v>40.380000000000003</v>
      </c>
      <c r="G681" s="60"/>
      <c r="H681" s="31">
        <v>65.23</v>
      </c>
      <c r="I681" s="32">
        <v>84000</v>
      </c>
      <c r="J681" s="60"/>
      <c r="K681" s="31">
        <f>Table2[[#This Row],[Max (H)]]*2080</f>
        <v>135678.39999999999</v>
      </c>
    </row>
    <row r="682" spans="1:11" x14ac:dyDescent="0.3">
      <c r="A682" s="61" t="s">
        <v>1246</v>
      </c>
      <c r="B682" s="61" t="s">
        <v>1247</v>
      </c>
      <c r="C682" s="61" t="s">
        <v>15</v>
      </c>
      <c r="D682" s="58" t="s">
        <v>41</v>
      </c>
      <c r="E682" s="59" t="s">
        <v>17</v>
      </c>
      <c r="F682" s="32">
        <v>19.13</v>
      </c>
      <c r="G682" s="60">
        <f>MEDIAN(Table2[[#This Row],[Max (H)]],Table2[[#This Row],[Min (H)]])</f>
        <v>23.634999999999998</v>
      </c>
      <c r="H682" s="31">
        <v>28.14</v>
      </c>
      <c r="I682" s="32">
        <v>39791.67</v>
      </c>
      <c r="J682" s="60">
        <f>MEDIAN(Table2[[#This Row],[Max (A)]],Table2[[#This Row],[Min (A)]])</f>
        <v>49160.119999999995</v>
      </c>
      <c r="K682" s="31">
        <v>58528.57</v>
      </c>
    </row>
    <row r="683" spans="1:11" x14ac:dyDescent="0.3">
      <c r="A683" s="61" t="s">
        <v>1248</v>
      </c>
      <c r="B683" s="61" t="s">
        <v>1249</v>
      </c>
      <c r="C683" s="61" t="s">
        <v>47</v>
      </c>
      <c r="D683" s="58" t="s">
        <v>170</v>
      </c>
      <c r="E683" s="59" t="s">
        <v>17</v>
      </c>
      <c r="F683" s="33">
        <v>21.59</v>
      </c>
      <c r="G683" s="60">
        <f>MEDIAN(Table2[[#This Row],[Max (H)]],Table2[[#This Row],[Min (H)]])</f>
        <v>27.234999999999999</v>
      </c>
      <c r="H683" s="31">
        <v>32.880000000000003</v>
      </c>
      <c r="I683" s="32">
        <v>44897.96</v>
      </c>
      <c r="J683" s="60">
        <f>MEDIAN(Table2[[#This Row],[Max (A)]],Table2[[#This Row],[Min (A)]])</f>
        <v>56647.895000000004</v>
      </c>
      <c r="K683" s="31">
        <v>68397.83</v>
      </c>
    </row>
    <row r="684" spans="1:11" x14ac:dyDescent="0.3">
      <c r="A684" s="61" t="s">
        <v>1250</v>
      </c>
      <c r="B684" s="61" t="s">
        <v>1251</v>
      </c>
      <c r="C684" s="61" t="s">
        <v>47</v>
      </c>
      <c r="D684" s="58" t="s">
        <v>58</v>
      </c>
      <c r="E684" s="59" t="s">
        <v>49</v>
      </c>
      <c r="F684" s="33">
        <v>25</v>
      </c>
      <c r="G684" s="60">
        <f>MEDIAN(Table2[[#This Row],[Max (H)]],Table2[[#This Row],[Min (H)]])</f>
        <v>31.545000000000002</v>
      </c>
      <c r="H684" s="31">
        <v>38.090000000000003</v>
      </c>
      <c r="I684" s="34">
        <v>52000</v>
      </c>
      <c r="J684" s="60">
        <f>MEDIAN(Table2[[#This Row],[Max (A)]],Table2[[#This Row],[Min (A)]])</f>
        <v>65608.565000000002</v>
      </c>
      <c r="K684" s="31">
        <v>79217.13</v>
      </c>
    </row>
    <row r="685" spans="1:11" x14ac:dyDescent="0.3">
      <c r="A685" s="61" t="s">
        <v>1252</v>
      </c>
      <c r="B685" s="61" t="s">
        <v>1253</v>
      </c>
      <c r="C685" s="61" t="s">
        <v>15</v>
      </c>
      <c r="D685" s="58" t="s">
        <v>16</v>
      </c>
      <c r="E685" s="59" t="s">
        <v>17</v>
      </c>
      <c r="F685" s="33">
        <v>21.59</v>
      </c>
      <c r="G685" s="60">
        <f>MEDIAN(Table2[[#This Row],[Max (H)]],Table2[[#This Row],[Min (H)]])</f>
        <v>27.234999999999999</v>
      </c>
      <c r="H685" s="31">
        <v>32.880000000000003</v>
      </c>
      <c r="I685" s="34">
        <v>44897.96</v>
      </c>
      <c r="J685" s="60">
        <f>MEDIAN(Table2[[#This Row],[Max (A)]],Table2[[#This Row],[Min (A)]])</f>
        <v>56647.895000000004</v>
      </c>
      <c r="K685" s="31">
        <v>68397.83</v>
      </c>
    </row>
    <row r="686" spans="1:11" x14ac:dyDescent="0.3">
      <c r="A686" s="61" t="s">
        <v>1254</v>
      </c>
      <c r="B686" s="61" t="s">
        <v>1255</v>
      </c>
      <c r="C686" s="61" t="s">
        <v>47</v>
      </c>
      <c r="D686" s="58" t="s">
        <v>170</v>
      </c>
      <c r="E686" s="59" t="s">
        <v>17</v>
      </c>
      <c r="F686" s="33">
        <v>21.59</v>
      </c>
      <c r="G686" s="60">
        <f>MEDIAN(Table2[[#This Row],[Max (H)]],Table2[[#This Row],[Min (H)]])</f>
        <v>27.234999999999999</v>
      </c>
      <c r="H686" s="31">
        <v>32.880000000000003</v>
      </c>
      <c r="I686" s="34">
        <v>44897.96</v>
      </c>
      <c r="J686" s="60">
        <f>MEDIAN(Table2[[#This Row],[Max (A)]],Table2[[#This Row],[Min (A)]])</f>
        <v>56647.895000000004</v>
      </c>
      <c r="K686" s="31">
        <v>68397.83</v>
      </c>
    </row>
    <row r="687" spans="1:11" x14ac:dyDescent="0.3">
      <c r="A687" s="77" t="s">
        <v>1683</v>
      </c>
      <c r="B687" s="61" t="s">
        <v>1692</v>
      </c>
      <c r="C687" s="61" t="s">
        <v>47</v>
      </c>
      <c r="D687" s="58" t="s">
        <v>58</v>
      </c>
      <c r="E687" s="59" t="s">
        <v>49</v>
      </c>
      <c r="F687" s="33">
        <v>25</v>
      </c>
      <c r="G687" s="60">
        <f>MEDIAN(Table2[[#This Row],[Max (H)]],Table2[[#This Row],[Min (H)]])</f>
        <v>31.545000000000002</v>
      </c>
      <c r="H687" s="31">
        <v>38.090000000000003</v>
      </c>
      <c r="I687" s="34">
        <v>52000</v>
      </c>
      <c r="J687" s="60">
        <f>MEDIAN(Table2[[#This Row],[Max (A)]],Table2[[#This Row],[Min (A)]])</f>
        <v>65608.565000000002</v>
      </c>
      <c r="K687" s="31">
        <v>79217.13</v>
      </c>
    </row>
    <row r="688" spans="1:11" x14ac:dyDescent="0.3">
      <c r="A688" s="77" t="s">
        <v>1682</v>
      </c>
      <c r="B688" s="61" t="s">
        <v>1691</v>
      </c>
      <c r="C688" s="61" t="s">
        <v>15</v>
      </c>
      <c r="D688" s="59" t="s">
        <v>20</v>
      </c>
      <c r="E688" s="59" t="s">
        <v>17</v>
      </c>
      <c r="F688" s="33">
        <v>17.89</v>
      </c>
      <c r="G688" s="60">
        <f>MEDIAN(Table2[[#This Row],[Max (H)]],Table2[[#This Row],[Min (H)]])</f>
        <v>22.1</v>
      </c>
      <c r="H688" s="31">
        <v>26.31</v>
      </c>
      <c r="I688" s="34">
        <v>37208.33</v>
      </c>
      <c r="J688" s="60">
        <f>MEDIAN(Table2[[#This Row],[Max (A)]],Table2[[#This Row],[Min (A)]])</f>
        <v>45968.57</v>
      </c>
      <c r="K688" s="31">
        <v>54728.81</v>
      </c>
    </row>
    <row r="689" spans="1:11" x14ac:dyDescent="0.3">
      <c r="A689" s="77" t="s">
        <v>1675</v>
      </c>
      <c r="B689" s="61" t="s">
        <v>1686</v>
      </c>
      <c r="C689" s="61" t="s">
        <v>15</v>
      </c>
      <c r="D689" s="58" t="s">
        <v>20</v>
      </c>
      <c r="E689" s="59" t="s">
        <v>17</v>
      </c>
      <c r="F689" s="33">
        <v>17.89</v>
      </c>
      <c r="G689" s="60">
        <f>MEDIAN(Table2[[#This Row],[Max (H)]],Table2[[#This Row],[Min (H)]])</f>
        <v>22.1</v>
      </c>
      <c r="H689" s="31">
        <v>26.31</v>
      </c>
      <c r="I689" s="34">
        <v>37208.33</v>
      </c>
      <c r="J689" s="60">
        <f>MEDIAN(Table2[[#This Row],[Max (A)]],Table2[[#This Row],[Min (A)]])</f>
        <v>45968.57</v>
      </c>
      <c r="K689" s="31">
        <v>54728.81</v>
      </c>
    </row>
    <row r="690" spans="1:11" x14ac:dyDescent="0.3">
      <c r="A690" s="77" t="s">
        <v>1676</v>
      </c>
      <c r="B690" s="61" t="s">
        <v>1685</v>
      </c>
      <c r="C690" s="61" t="s">
        <v>15</v>
      </c>
      <c r="D690" s="58" t="s">
        <v>41</v>
      </c>
      <c r="E690" s="59" t="s">
        <v>17</v>
      </c>
      <c r="F690" s="32">
        <v>19.13</v>
      </c>
      <c r="G690" s="60">
        <f>MEDIAN(Table2[[#This Row],[Max (H)]],Table2[[#This Row],[Min (H)]])</f>
        <v>23.634999999999998</v>
      </c>
      <c r="H690" s="31">
        <v>28.14</v>
      </c>
      <c r="I690" s="32">
        <v>39791.67</v>
      </c>
      <c r="J690" s="60">
        <f>MEDIAN(Table2[[#This Row],[Max (A)]],Table2[[#This Row],[Min (A)]])</f>
        <v>49160.119999999995</v>
      </c>
      <c r="K690" s="31">
        <v>58528.57</v>
      </c>
    </row>
    <row r="691" spans="1:11" x14ac:dyDescent="0.3">
      <c r="A691" s="77" t="s">
        <v>1677</v>
      </c>
      <c r="B691" s="61" t="s">
        <v>1684</v>
      </c>
      <c r="C691" s="61" t="s">
        <v>15</v>
      </c>
      <c r="D691" s="58" t="s">
        <v>16</v>
      </c>
      <c r="E691" s="59" t="s">
        <v>17</v>
      </c>
      <c r="F691" s="32">
        <v>21.59</v>
      </c>
      <c r="G691" s="60">
        <f>MEDIAN(Table2[[#This Row],[Max (H)]],Table2[[#This Row],[Min (H)]])</f>
        <v>27.234999999999999</v>
      </c>
      <c r="H691" s="31">
        <v>32.880000000000003</v>
      </c>
      <c r="I691" s="32">
        <v>44897.96</v>
      </c>
      <c r="J691" s="60">
        <f>MEDIAN(Table2[[#This Row],[Max (A)]],Table2[[#This Row],[Min (A)]])</f>
        <v>56647.895000000004</v>
      </c>
      <c r="K691" s="31">
        <v>68397.83</v>
      </c>
    </row>
    <row r="692" spans="1:11" x14ac:dyDescent="0.3">
      <c r="A692" s="77" t="s">
        <v>1678</v>
      </c>
      <c r="B692" s="61" t="s">
        <v>1690</v>
      </c>
      <c r="C692" s="61" t="s">
        <v>47</v>
      </c>
      <c r="D692" s="58" t="s">
        <v>52</v>
      </c>
      <c r="E692" s="59" t="s">
        <v>49</v>
      </c>
      <c r="F692" s="32">
        <v>29.04</v>
      </c>
      <c r="G692" s="60">
        <f>MEDIAN(Table2[[#This Row],[Max (H)]],Table2[[#This Row],[Min (H)]])</f>
        <v>36.64</v>
      </c>
      <c r="H692" s="31">
        <v>44.24</v>
      </c>
      <c r="I692" s="32">
        <v>60408.160000000003</v>
      </c>
      <c r="J692" s="60">
        <f>MEDIAN(Table2[[#This Row],[Max (A)]],Table2[[#This Row],[Min (A)]])</f>
        <v>76217.17</v>
      </c>
      <c r="K692" s="31">
        <v>92026.18</v>
      </c>
    </row>
    <row r="693" spans="1:11" x14ac:dyDescent="0.3">
      <c r="A693" s="61" t="s">
        <v>1256</v>
      </c>
      <c r="B693" s="61" t="s">
        <v>1257</v>
      </c>
      <c r="C693" s="61" t="s">
        <v>47</v>
      </c>
      <c r="D693" s="58" t="s">
        <v>52</v>
      </c>
      <c r="E693" s="59" t="s">
        <v>49</v>
      </c>
      <c r="F693" s="32">
        <v>29.04</v>
      </c>
      <c r="G693" s="60">
        <f>MEDIAN(Table2[[#This Row],[Max (H)]],Table2[[#This Row],[Min (H)]])</f>
        <v>36.64</v>
      </c>
      <c r="H693" s="31">
        <v>44.24</v>
      </c>
      <c r="I693" s="32">
        <v>60408.160000000003</v>
      </c>
      <c r="J693" s="60">
        <f>MEDIAN(Table2[[#This Row],[Max (A)]],Table2[[#This Row],[Min (A)]])</f>
        <v>76217.17</v>
      </c>
      <c r="K693" s="31">
        <v>92026.18</v>
      </c>
    </row>
    <row r="694" spans="1:11" x14ac:dyDescent="0.3">
      <c r="A694" s="61" t="s">
        <v>1258</v>
      </c>
      <c r="B694" s="61" t="s">
        <v>1259</v>
      </c>
      <c r="C694" s="61" t="s">
        <v>15</v>
      </c>
      <c r="D694" s="58" t="s">
        <v>26</v>
      </c>
      <c r="E694" s="59" t="s">
        <v>17</v>
      </c>
      <c r="F694" s="32">
        <v>25.65</v>
      </c>
      <c r="G694" s="60">
        <f>MEDIAN(Table2[[#This Row],[Max (H)]],Table2[[#This Row],[Min (H)]])</f>
        <v>32.36</v>
      </c>
      <c r="H694" s="31">
        <v>39.07</v>
      </c>
      <c r="I694" s="32">
        <v>53346.94</v>
      </c>
      <c r="J694" s="60">
        <f>MEDIAN(Table2[[#This Row],[Max (A)]],Table2[[#This Row],[Min (A)]])</f>
        <v>67308</v>
      </c>
      <c r="K694" s="31">
        <v>81269.06</v>
      </c>
    </row>
    <row r="695" spans="1:11" x14ac:dyDescent="0.3">
      <c r="A695" s="61" t="s">
        <v>1260</v>
      </c>
      <c r="B695" s="61" t="s">
        <v>1261</v>
      </c>
      <c r="C695" s="61" t="s">
        <v>47</v>
      </c>
      <c r="D695" s="58" t="s">
        <v>58</v>
      </c>
      <c r="E695" s="59" t="s">
        <v>49</v>
      </c>
      <c r="F695" s="32">
        <v>25</v>
      </c>
      <c r="G695" s="60">
        <f>MEDIAN(Table2[[#This Row],[Max (H)]],Table2[[#This Row],[Min (H)]])</f>
        <v>31.545000000000002</v>
      </c>
      <c r="H695" s="31">
        <v>38.090000000000003</v>
      </c>
      <c r="I695" s="32">
        <v>52000</v>
      </c>
      <c r="J695" s="60">
        <f>MEDIAN(Table2[[#This Row],[Max (A)]],Table2[[#This Row],[Min (A)]])</f>
        <v>65608.565000000002</v>
      </c>
      <c r="K695" s="31">
        <v>79217.13</v>
      </c>
    </row>
    <row r="696" spans="1:11" x14ac:dyDescent="0.3">
      <c r="A696" s="61" t="s">
        <v>1262</v>
      </c>
      <c r="B696" s="61" t="s">
        <v>1263</v>
      </c>
      <c r="C696" s="61" t="s">
        <v>15</v>
      </c>
      <c r="D696" s="58" t="s">
        <v>36</v>
      </c>
      <c r="E696" s="59" t="s">
        <v>17</v>
      </c>
      <c r="F696" s="32">
        <v>16.43</v>
      </c>
      <c r="G696" s="60">
        <f>MEDIAN(Table2[[#This Row],[Max (H)]],Table2[[#This Row],[Min (H)]])</f>
        <v>20.295502163461538</v>
      </c>
      <c r="H696" s="31">
        <v>24.161004326923077</v>
      </c>
      <c r="I696" s="32">
        <v>34166.67</v>
      </c>
      <c r="J696" s="60">
        <f>MEDIAN(Table2[[#This Row],[Max (A)]],Table2[[#This Row],[Min (A)]])</f>
        <v>42210.78</v>
      </c>
      <c r="K696" s="31">
        <v>50254.89</v>
      </c>
    </row>
    <row r="697" spans="1:11" x14ac:dyDescent="0.3">
      <c r="A697" s="61" t="s">
        <v>1264</v>
      </c>
      <c r="B697" s="61" t="s">
        <v>1265</v>
      </c>
      <c r="C697" s="61" t="s">
        <v>47</v>
      </c>
      <c r="D697" s="58" t="s">
        <v>52</v>
      </c>
      <c r="E697" s="59" t="s">
        <v>49</v>
      </c>
      <c r="F697" s="32">
        <v>29.04</v>
      </c>
      <c r="G697" s="60">
        <f>MEDIAN(Table2[[#This Row],[Max (H)]],Table2[[#This Row],[Min (H)]])</f>
        <v>36.64</v>
      </c>
      <c r="H697" s="31">
        <v>44.24</v>
      </c>
      <c r="I697" s="32">
        <v>60408.160000000003</v>
      </c>
      <c r="J697" s="60">
        <f>MEDIAN(Table2[[#This Row],[Max (A)]],Table2[[#This Row],[Min (A)]])</f>
        <v>76217.17</v>
      </c>
      <c r="K697" s="31">
        <v>92026.18</v>
      </c>
    </row>
    <row r="698" spans="1:11" x14ac:dyDescent="0.3">
      <c r="A698" s="61" t="s">
        <v>1266</v>
      </c>
      <c r="B698" s="61" t="s">
        <v>1267</v>
      </c>
      <c r="C698" s="61" t="s">
        <v>47</v>
      </c>
      <c r="D698" s="58" t="s">
        <v>52</v>
      </c>
      <c r="E698" s="59" t="s">
        <v>49</v>
      </c>
      <c r="F698" s="32">
        <v>29.04</v>
      </c>
      <c r="G698" s="60">
        <f>MEDIAN(Table2[[#This Row],[Max (H)]],Table2[[#This Row],[Min (H)]])</f>
        <v>36.64</v>
      </c>
      <c r="H698" s="31">
        <v>44.24</v>
      </c>
      <c r="I698" s="32">
        <v>60408.160000000003</v>
      </c>
      <c r="J698" s="60">
        <f>MEDIAN(Table2[[#This Row],[Max (A)]],Table2[[#This Row],[Min (A)]])</f>
        <v>76217.17</v>
      </c>
      <c r="K698" s="31">
        <v>92026.18</v>
      </c>
    </row>
    <row r="699" spans="1:11" x14ac:dyDescent="0.3">
      <c r="A699" s="77" t="s">
        <v>1625</v>
      </c>
      <c r="B699" s="61" t="s">
        <v>1643</v>
      </c>
      <c r="C699" s="61" t="s">
        <v>47</v>
      </c>
      <c r="D699" s="58" t="s">
        <v>48</v>
      </c>
      <c r="E699" s="59" t="s">
        <v>49</v>
      </c>
      <c r="F699" s="32">
        <v>36.729999999999997</v>
      </c>
      <c r="G699" s="60">
        <f>MEDIAN(Table2[[#This Row],[Max (H)]],Table2[[#This Row],[Min (H)]])</f>
        <v>47.31</v>
      </c>
      <c r="H699" s="31">
        <v>57.89</v>
      </c>
      <c r="I699" s="32">
        <v>76400</v>
      </c>
      <c r="J699" s="60">
        <f>MEDIAN(Table2[[#This Row],[Max (A)]],Table2[[#This Row],[Min (A)]])</f>
        <v>98400.815000000002</v>
      </c>
      <c r="K699" s="31">
        <v>120401.63</v>
      </c>
    </row>
    <row r="700" spans="1:11" x14ac:dyDescent="0.3">
      <c r="A700" s="61" t="s">
        <v>1268</v>
      </c>
      <c r="B700" s="61" t="s">
        <v>1269</v>
      </c>
      <c r="C700" s="61" t="s">
        <v>47</v>
      </c>
      <c r="D700" s="58" t="s">
        <v>71</v>
      </c>
      <c r="E700" s="59" t="s">
        <v>49</v>
      </c>
      <c r="F700" s="32">
        <v>33.159999999999997</v>
      </c>
      <c r="G700" s="60">
        <f>MEDIAN(Table2[[#This Row],[Max (H)]],Table2[[#This Row],[Min (H)]])</f>
        <v>41.84</v>
      </c>
      <c r="H700" s="31">
        <v>50.52</v>
      </c>
      <c r="I700" s="32">
        <v>68979.59</v>
      </c>
      <c r="J700" s="60">
        <f>MEDIAN(Table2[[#This Row],[Max (A)]],Table2[[#This Row],[Min (A)]])</f>
        <v>87031.764999999999</v>
      </c>
      <c r="K700" s="31">
        <v>105083.94</v>
      </c>
    </row>
    <row r="701" spans="1:11" x14ac:dyDescent="0.3">
      <c r="A701" s="61" t="s">
        <v>1270</v>
      </c>
      <c r="B701" s="61" t="s">
        <v>1271</v>
      </c>
      <c r="C701" s="61" t="s">
        <v>47</v>
      </c>
      <c r="D701" s="58" t="s">
        <v>789</v>
      </c>
      <c r="E701" s="59" t="s">
        <v>17</v>
      </c>
      <c r="F701" s="32">
        <v>15</v>
      </c>
      <c r="G701" s="60">
        <f>MEDIAN(Table2[[#This Row],[Max (H)]],Table2[[#This Row],[Min (H)]])</f>
        <v>20</v>
      </c>
      <c r="H701" s="31">
        <v>25</v>
      </c>
      <c r="I701" s="32">
        <v>31200</v>
      </c>
      <c r="J701" s="60">
        <f>MEDIAN(Table2[[#This Row],[Max (A)]],Table2[[#This Row],[Min (A)]])</f>
        <v>41600</v>
      </c>
      <c r="K701" s="31">
        <v>52000</v>
      </c>
    </row>
    <row r="702" spans="1:11" x14ac:dyDescent="0.3">
      <c r="A702" s="61" t="s">
        <v>1276</v>
      </c>
      <c r="B702" s="61" t="s">
        <v>1277</v>
      </c>
      <c r="C702" s="61" t="s">
        <v>47</v>
      </c>
      <c r="D702" s="58" t="s">
        <v>52</v>
      </c>
      <c r="E702" s="59" t="s">
        <v>49</v>
      </c>
      <c r="F702" s="33">
        <v>29.04</v>
      </c>
      <c r="G702" s="60">
        <f>MEDIAN(Table2[[#This Row],[Max (H)]],Table2[[#This Row],[Min (H)]])</f>
        <v>36.64</v>
      </c>
      <c r="H702" s="31">
        <v>44.24</v>
      </c>
      <c r="I702" s="34">
        <v>60408.160000000003</v>
      </c>
      <c r="J702" s="60">
        <f>MEDIAN(Table2[[#This Row],[Max (A)]],Table2[[#This Row],[Min (A)]])</f>
        <v>76217.17</v>
      </c>
      <c r="K702" s="31">
        <v>92026.18</v>
      </c>
    </row>
    <row r="703" spans="1:11" x14ac:dyDescent="0.3">
      <c r="A703" s="61" t="s">
        <v>162</v>
      </c>
      <c r="B703" s="61" t="s">
        <v>1806</v>
      </c>
      <c r="C703" s="61" t="s">
        <v>47</v>
      </c>
      <c r="D703" s="79" t="s">
        <v>55</v>
      </c>
      <c r="E703" s="59" t="s">
        <v>49</v>
      </c>
      <c r="F703" s="31">
        <v>32.31</v>
      </c>
      <c r="G703" s="60">
        <f>MEDIAN(Table2[[#This Row],[Max (H)]],Table2[[#This Row],[Min (H)]])</f>
        <v>41.61</v>
      </c>
      <c r="H703" s="31">
        <v>50.91</v>
      </c>
      <c r="I703" s="31">
        <v>67200</v>
      </c>
      <c r="J703" s="60">
        <f>MEDIAN(Table2[[#This Row],[Max (A)]],Table2[[#This Row],[Min (A)]])</f>
        <v>86551.5</v>
      </c>
      <c r="K703" s="31">
        <v>105902.99999999999</v>
      </c>
    </row>
    <row r="704" spans="1:11" x14ac:dyDescent="0.3">
      <c r="A704" s="61" t="s">
        <v>1278</v>
      </c>
      <c r="B704" s="61" t="s">
        <v>1279</v>
      </c>
      <c r="C704" s="61" t="s">
        <v>47</v>
      </c>
      <c r="D704" s="58" t="s">
        <v>71</v>
      </c>
      <c r="E704" s="59" t="s">
        <v>49</v>
      </c>
      <c r="F704" s="31">
        <v>33.159999999999997</v>
      </c>
      <c r="G704" s="60">
        <f>MEDIAN(Table2[[#This Row],[Max (H)]],Table2[[#This Row],[Min (H)]])</f>
        <v>41.84</v>
      </c>
      <c r="H704" s="31">
        <v>50.52</v>
      </c>
      <c r="I704" s="31">
        <v>68979.59</v>
      </c>
      <c r="J704" s="60">
        <f>MEDIAN(Table2[[#This Row],[Max (A)]],Table2[[#This Row],[Min (A)]])</f>
        <v>87031.764999999999</v>
      </c>
      <c r="K704" s="31">
        <v>105083.94</v>
      </c>
    </row>
    <row r="705" spans="1:11" x14ac:dyDescent="0.3">
      <c r="A705" s="61" t="s">
        <v>1280</v>
      </c>
      <c r="B705" s="61" t="s">
        <v>1281</v>
      </c>
      <c r="C705" s="61" t="s">
        <v>15</v>
      </c>
      <c r="D705" s="58" t="s">
        <v>337</v>
      </c>
      <c r="E705" s="59" t="s">
        <v>17</v>
      </c>
      <c r="F705" s="31">
        <v>29.36</v>
      </c>
      <c r="G705" s="60">
        <f>MEDIAN(Table2[[#This Row],[Max (H)]],Table2[[#This Row],[Min (H)]])</f>
        <v>37.04</v>
      </c>
      <c r="H705" s="31">
        <v>44.72</v>
      </c>
      <c r="I705" s="31">
        <v>61061.22</v>
      </c>
      <c r="J705" s="60">
        <f>MEDIAN(Table2[[#This Row],[Max (A)]],Table2[[#This Row],[Min (A)]])</f>
        <v>77041.14</v>
      </c>
      <c r="K705" s="31">
        <v>93021.06</v>
      </c>
    </row>
    <row r="706" spans="1:11" x14ac:dyDescent="0.3">
      <c r="A706" s="61" t="s">
        <v>1282</v>
      </c>
      <c r="B706" s="61" t="s">
        <v>1283</v>
      </c>
      <c r="C706" s="61" t="s">
        <v>47</v>
      </c>
      <c r="D706" s="58" t="s">
        <v>110</v>
      </c>
      <c r="E706" s="59" t="s">
        <v>49</v>
      </c>
      <c r="F706" s="31">
        <v>57.56</v>
      </c>
      <c r="G706" s="60">
        <f>MEDIAN(Table2[[#This Row],[Max (H)]],Table2[[#This Row],[Min (H)]])</f>
        <v>74.504999999999995</v>
      </c>
      <c r="H706" s="31">
        <v>91.45</v>
      </c>
      <c r="I706" s="31">
        <v>119725.49</v>
      </c>
      <c r="J706" s="60">
        <f>MEDIAN(Table2[[#This Row],[Max (A)]],Table2[[#This Row],[Min (A)]])</f>
        <v>154969.68</v>
      </c>
      <c r="K706" s="31">
        <v>190213.87</v>
      </c>
    </row>
    <row r="707" spans="1:11" x14ac:dyDescent="0.3">
      <c r="A707" s="61" t="s">
        <v>1284</v>
      </c>
      <c r="B707" s="61" t="s">
        <v>1285</v>
      </c>
      <c r="C707" s="61" t="s">
        <v>15</v>
      </c>
      <c r="D707" s="58" t="s">
        <v>26</v>
      </c>
      <c r="E707" s="59" t="s">
        <v>17</v>
      </c>
      <c r="F707" s="32">
        <v>25.65</v>
      </c>
      <c r="G707" s="60">
        <f>MEDIAN(Table2[[#This Row],[Max (H)]],Table2[[#This Row],[Min (H)]])</f>
        <v>32.36</v>
      </c>
      <c r="H707" s="31">
        <v>39.07</v>
      </c>
      <c r="I707" s="32">
        <v>53346.94</v>
      </c>
      <c r="J707" s="60">
        <f>MEDIAN(Table2[[#This Row],[Max (A)]],Table2[[#This Row],[Min (A)]])</f>
        <v>67308</v>
      </c>
      <c r="K707" s="31">
        <v>81269.06</v>
      </c>
    </row>
    <row r="708" spans="1:11" x14ac:dyDescent="0.3">
      <c r="A708" s="61" t="s">
        <v>1286</v>
      </c>
      <c r="B708" s="61" t="s">
        <v>1287</v>
      </c>
      <c r="C708" s="61" t="s">
        <v>15</v>
      </c>
      <c r="D708" s="58" t="s">
        <v>23</v>
      </c>
      <c r="E708" s="59" t="s">
        <v>17</v>
      </c>
      <c r="F708" s="31">
        <v>23.18</v>
      </c>
      <c r="G708" s="60">
        <f>MEDIAN(Table2[[#This Row],[Max (H)]],Table2[[#This Row],[Min (H)]])</f>
        <v>28.635000000000002</v>
      </c>
      <c r="H708" s="31">
        <v>34.090000000000003</v>
      </c>
      <c r="I708" s="31">
        <v>48208.33</v>
      </c>
      <c r="J708" s="60">
        <f>MEDIAN(Table2[[#This Row],[Max (A)]],Table2[[#This Row],[Min (A)]])</f>
        <v>59558.38</v>
      </c>
      <c r="K708" s="31">
        <v>70908.429999999993</v>
      </c>
    </row>
    <row r="709" spans="1:11" x14ac:dyDescent="0.3">
      <c r="A709" s="61" t="s">
        <v>1288</v>
      </c>
      <c r="B709" s="61" t="s">
        <v>1289</v>
      </c>
      <c r="C709" s="61" t="s">
        <v>15</v>
      </c>
      <c r="D709" s="58" t="s">
        <v>632</v>
      </c>
      <c r="E709" s="59" t="s">
        <v>17</v>
      </c>
      <c r="F709" s="31">
        <v>15</v>
      </c>
      <c r="G709" s="60"/>
      <c r="H709" s="31">
        <v>31.06</v>
      </c>
      <c r="I709" s="31">
        <v>31200</v>
      </c>
      <c r="J709" s="60"/>
      <c r="K709" s="31">
        <f>Table2[[#This Row],[Max (H)]]*2080</f>
        <v>64604.799999999996</v>
      </c>
    </row>
    <row r="710" spans="1:11" x14ac:dyDescent="0.3">
      <c r="A710" s="61" t="s">
        <v>1290</v>
      </c>
      <c r="B710" s="61" t="s">
        <v>1291</v>
      </c>
      <c r="C710" s="61" t="s">
        <v>47</v>
      </c>
      <c r="D710" s="58" t="s">
        <v>167</v>
      </c>
      <c r="E710" s="59" t="s">
        <v>49</v>
      </c>
      <c r="F710" s="31">
        <v>42.4</v>
      </c>
      <c r="G710" s="60">
        <f>MEDIAN(Table2[[#This Row],[Max (H)]],Table2[[#This Row],[Min (H)]])</f>
        <v>54.614999999999995</v>
      </c>
      <c r="H710" s="31">
        <v>66.83</v>
      </c>
      <c r="I710" s="31">
        <v>88200</v>
      </c>
      <c r="J710" s="60">
        <f>MEDIAN(Table2[[#This Row],[Max (A)]],Table2[[#This Row],[Min (A)]])</f>
        <v>113598.845</v>
      </c>
      <c r="K710" s="31">
        <v>138997.69</v>
      </c>
    </row>
    <row r="711" spans="1:11" x14ac:dyDescent="0.3">
      <c r="A711" s="61" t="s">
        <v>1292</v>
      </c>
      <c r="B711" s="61" t="s">
        <v>1293</v>
      </c>
      <c r="C711" s="61" t="s">
        <v>15</v>
      </c>
      <c r="D711" s="58" t="s">
        <v>20</v>
      </c>
      <c r="E711" s="59" t="s">
        <v>17</v>
      </c>
      <c r="F711" s="31">
        <v>17.89</v>
      </c>
      <c r="G711" s="60">
        <f>MEDIAN(Table2[[#This Row],[Max (H)]],Table2[[#This Row],[Min (H)]])</f>
        <v>22.1</v>
      </c>
      <c r="H711" s="31">
        <v>26.31</v>
      </c>
      <c r="I711" s="31">
        <v>37208.33</v>
      </c>
      <c r="J711" s="60">
        <f>MEDIAN(Table2[[#This Row],[Max (A)]],Table2[[#This Row],[Min (A)]])</f>
        <v>45968.57</v>
      </c>
      <c r="K711" s="31">
        <v>54728.81</v>
      </c>
    </row>
    <row r="712" spans="1:11" x14ac:dyDescent="0.3">
      <c r="A712" s="61" t="s">
        <v>1294</v>
      </c>
      <c r="B712" s="61" t="s">
        <v>1295</v>
      </c>
      <c r="C712" s="61" t="s">
        <v>47</v>
      </c>
      <c r="D712" s="58" t="s">
        <v>58</v>
      </c>
      <c r="E712" s="59" t="s">
        <v>49</v>
      </c>
      <c r="F712" s="32">
        <v>25</v>
      </c>
      <c r="G712" s="60">
        <f>MEDIAN(Table2[[#This Row],[Max (H)]],Table2[[#This Row],[Min (H)]])</f>
        <v>31.545000000000002</v>
      </c>
      <c r="H712" s="31">
        <v>38.090000000000003</v>
      </c>
      <c r="I712" s="32">
        <v>52000</v>
      </c>
      <c r="J712" s="60">
        <f>MEDIAN(Table2[[#This Row],[Max (A)]],Table2[[#This Row],[Min (A)]])</f>
        <v>65608.565000000002</v>
      </c>
      <c r="K712" s="31">
        <v>79217.13</v>
      </c>
    </row>
    <row r="713" spans="1:11" x14ac:dyDescent="0.3">
      <c r="A713" s="61" t="s">
        <v>1296</v>
      </c>
      <c r="B713" s="61" t="s">
        <v>1297</v>
      </c>
      <c r="C713" s="61" t="s">
        <v>47</v>
      </c>
      <c r="D713" s="58" t="s">
        <v>48</v>
      </c>
      <c r="E713" s="59" t="s">
        <v>49</v>
      </c>
      <c r="F713" s="32">
        <v>36.729999999999997</v>
      </c>
      <c r="G713" s="60">
        <f>MEDIAN(Table2[[#This Row],[Max (H)]],Table2[[#This Row],[Min (H)]])</f>
        <v>47.31</v>
      </c>
      <c r="H713" s="31">
        <v>57.89</v>
      </c>
      <c r="I713" s="32">
        <v>76400</v>
      </c>
      <c r="J713" s="60">
        <f>MEDIAN(Table2[[#This Row],[Max (A)]],Table2[[#This Row],[Min (A)]])</f>
        <v>98400.815000000002</v>
      </c>
      <c r="K713" s="31">
        <v>120401.63</v>
      </c>
    </row>
    <row r="714" spans="1:11" x14ac:dyDescent="0.3">
      <c r="A714" s="77" t="s">
        <v>1622</v>
      </c>
      <c r="B714" s="61" t="s">
        <v>1623</v>
      </c>
      <c r="C714" s="61" t="s">
        <v>47</v>
      </c>
      <c r="D714" s="58" t="s">
        <v>58</v>
      </c>
      <c r="E714" s="59" t="s">
        <v>49</v>
      </c>
      <c r="F714" s="32">
        <v>25</v>
      </c>
      <c r="G714" s="60">
        <f>MEDIAN(Table2[[#This Row],[Max (H)]],Table2[[#This Row],[Min (H)]])</f>
        <v>31.545000000000002</v>
      </c>
      <c r="H714" s="31">
        <v>38.090000000000003</v>
      </c>
      <c r="I714" s="32">
        <v>52000</v>
      </c>
      <c r="J714" s="60">
        <f>MEDIAN(Table2[[#This Row],[Max (A)]],Table2[[#This Row],[Min (A)]])</f>
        <v>65608.565000000002</v>
      </c>
      <c r="K714" s="31">
        <v>79217.13</v>
      </c>
    </row>
    <row r="715" spans="1:11" x14ac:dyDescent="0.3">
      <c r="A715" s="61" t="s">
        <v>1298</v>
      </c>
      <c r="B715" s="61" t="s">
        <v>1299</v>
      </c>
      <c r="C715" s="61" t="s">
        <v>47</v>
      </c>
      <c r="D715" s="58" t="s">
        <v>48</v>
      </c>
      <c r="E715" s="59" t="s">
        <v>49</v>
      </c>
      <c r="F715" s="32">
        <v>36.729999999999997</v>
      </c>
      <c r="G715" s="60">
        <f>MEDIAN(Table2[[#This Row],[Max (H)]],Table2[[#This Row],[Min (H)]])</f>
        <v>47.31</v>
      </c>
      <c r="H715" s="31">
        <v>57.89</v>
      </c>
      <c r="I715" s="32">
        <v>76400</v>
      </c>
      <c r="J715" s="60">
        <f>MEDIAN(Table2[[#This Row],[Max (A)]],Table2[[#This Row],[Min (A)]])</f>
        <v>98400.815000000002</v>
      </c>
      <c r="K715" s="31">
        <v>120401.63</v>
      </c>
    </row>
    <row r="716" spans="1:11" x14ac:dyDescent="0.3">
      <c r="A716" s="61" t="s">
        <v>1300</v>
      </c>
      <c r="B716" s="61" t="s">
        <v>1301</v>
      </c>
      <c r="C716" s="61" t="s">
        <v>47</v>
      </c>
      <c r="D716" s="58" t="s">
        <v>167</v>
      </c>
      <c r="E716" s="59" t="s">
        <v>49</v>
      </c>
      <c r="F716" s="31">
        <v>42.4</v>
      </c>
      <c r="G716" s="60">
        <f>MEDIAN(Table2[[#This Row],[Max (H)]],Table2[[#This Row],[Min (H)]])</f>
        <v>54.614999999999995</v>
      </c>
      <c r="H716" s="31">
        <v>66.83</v>
      </c>
      <c r="I716" s="31">
        <v>88200</v>
      </c>
      <c r="J716" s="60">
        <f>MEDIAN(Table2[[#This Row],[Max (A)]],Table2[[#This Row],[Min (A)]])</f>
        <v>113598.845</v>
      </c>
      <c r="K716" s="31">
        <v>138997.69</v>
      </c>
    </row>
    <row r="717" spans="1:11" x14ac:dyDescent="0.3">
      <c r="A717" s="61" t="s">
        <v>1302</v>
      </c>
      <c r="B717" s="61" t="s">
        <v>1303</v>
      </c>
      <c r="C717" s="61" t="s">
        <v>15</v>
      </c>
      <c r="D717" s="58" t="s">
        <v>41</v>
      </c>
      <c r="E717" s="59" t="s">
        <v>17</v>
      </c>
      <c r="F717" s="31">
        <v>19.13</v>
      </c>
      <c r="G717" s="60">
        <f>MEDIAN(Table2[[#This Row],[Max (H)]],Table2[[#This Row],[Min (H)]])</f>
        <v>23.634999999999998</v>
      </c>
      <c r="H717" s="31">
        <v>28.14</v>
      </c>
      <c r="I717" s="31">
        <v>39791.67</v>
      </c>
      <c r="J717" s="60">
        <f>MEDIAN(Table2[[#This Row],[Max (A)]],Table2[[#This Row],[Min (A)]])</f>
        <v>49160.119999999995</v>
      </c>
      <c r="K717" s="31">
        <v>58528.57</v>
      </c>
    </row>
    <row r="718" spans="1:11" x14ac:dyDescent="0.3">
      <c r="A718" s="61" t="s">
        <v>1304</v>
      </c>
      <c r="B718" s="61" t="s">
        <v>1305</v>
      </c>
      <c r="C718" s="61" t="s">
        <v>104</v>
      </c>
      <c r="D718" s="58" t="s">
        <v>16</v>
      </c>
      <c r="E718" s="59" t="s">
        <v>17</v>
      </c>
      <c r="F718" s="32">
        <v>21.59</v>
      </c>
      <c r="G718" s="60">
        <f>MEDIAN(Table2[[#This Row],[Max (H)]],Table2[[#This Row],[Min (H)]])</f>
        <v>27.234999999999999</v>
      </c>
      <c r="H718" s="31">
        <v>32.880000000000003</v>
      </c>
      <c r="I718" s="32">
        <v>44897.96</v>
      </c>
      <c r="J718" s="60">
        <f>MEDIAN(Table2[[#This Row],[Max (A)]],Table2[[#This Row],[Min (A)]])</f>
        <v>56647.895000000004</v>
      </c>
      <c r="K718" s="31">
        <v>68397.83</v>
      </c>
    </row>
    <row r="719" spans="1:11" x14ac:dyDescent="0.3">
      <c r="A719" s="61" t="s">
        <v>1370</v>
      </c>
      <c r="B719" s="61" t="s">
        <v>1306</v>
      </c>
      <c r="C719" s="61" t="s">
        <v>47</v>
      </c>
      <c r="D719" s="58" t="s">
        <v>55</v>
      </c>
      <c r="E719" s="59" t="s">
        <v>49</v>
      </c>
      <c r="F719" s="32">
        <v>32.31</v>
      </c>
      <c r="G719" s="60">
        <f>MEDIAN(Table2[[#This Row],[Max (H)]],Table2[[#This Row],[Min (H)]])</f>
        <v>41.61</v>
      </c>
      <c r="H719" s="31">
        <v>50.91</v>
      </c>
      <c r="I719" s="32">
        <v>67200</v>
      </c>
      <c r="J719" s="60">
        <f>MEDIAN(Table2[[#This Row],[Max (A)]],Table2[[#This Row],[Min (A)]])</f>
        <v>86551.5</v>
      </c>
      <c r="K719" s="31">
        <v>105902.99999999999</v>
      </c>
    </row>
    <row r="720" spans="1:11" x14ac:dyDescent="0.3">
      <c r="A720" s="61" t="s">
        <v>1307</v>
      </c>
      <c r="B720" s="61" t="s">
        <v>1308</v>
      </c>
      <c r="C720" s="61" t="s">
        <v>47</v>
      </c>
      <c r="D720" s="58" t="s">
        <v>167</v>
      </c>
      <c r="E720" s="59" t="s">
        <v>49</v>
      </c>
      <c r="F720" s="32">
        <v>42.4</v>
      </c>
      <c r="G720" s="60">
        <f>MEDIAN(Table2[[#This Row],[Max (H)]],Table2[[#This Row],[Min (H)]])</f>
        <v>54.614999999999995</v>
      </c>
      <c r="H720" s="31">
        <v>66.83</v>
      </c>
      <c r="I720" s="32">
        <v>88200</v>
      </c>
      <c r="J720" s="60">
        <f>MEDIAN(Table2[[#This Row],[Max (A)]],Table2[[#This Row],[Min (A)]])</f>
        <v>113598.845</v>
      </c>
      <c r="K720" s="31">
        <v>138997.69</v>
      </c>
    </row>
    <row r="721" spans="1:11" x14ac:dyDescent="0.3">
      <c r="A721" s="77" t="s">
        <v>1659</v>
      </c>
      <c r="B721" s="61" t="s">
        <v>1660</v>
      </c>
      <c r="C721" s="61" t="s">
        <v>47</v>
      </c>
      <c r="D721" s="79" t="s">
        <v>602</v>
      </c>
      <c r="E721" s="59" t="s">
        <v>49</v>
      </c>
      <c r="F721" s="31">
        <v>72.39</v>
      </c>
      <c r="G721" s="60">
        <f>MEDIAN(Table2[[#This Row],[Max (H)]],Table2[[#This Row],[Min (H)]])</f>
        <v>95.56</v>
      </c>
      <c r="H721" s="31">
        <v>118.73</v>
      </c>
      <c r="I721" s="31">
        <v>150576.92000000001</v>
      </c>
      <c r="J721" s="60">
        <f>MEDIAN(Table2[[#This Row],[Max (A)]],Table2[[#This Row],[Min (A)]])</f>
        <v>198761.54</v>
      </c>
      <c r="K721" s="31">
        <v>246946.16</v>
      </c>
    </row>
    <row r="722" spans="1:11" x14ac:dyDescent="0.3">
      <c r="A722" s="61" t="s">
        <v>1309</v>
      </c>
      <c r="B722" s="61" t="s">
        <v>1310</v>
      </c>
      <c r="C722" s="61" t="s">
        <v>15</v>
      </c>
      <c r="D722" s="58" t="s">
        <v>16</v>
      </c>
      <c r="E722" s="59" t="s">
        <v>17</v>
      </c>
      <c r="F722" s="32">
        <v>21.59</v>
      </c>
      <c r="G722" s="60">
        <f>MEDIAN(Table2[[#This Row],[Max (H)]],Table2[[#This Row],[Min (H)]])</f>
        <v>27.234999999999999</v>
      </c>
      <c r="H722" s="31">
        <v>32.880000000000003</v>
      </c>
      <c r="I722" s="32">
        <v>44897.96</v>
      </c>
      <c r="J722" s="60">
        <f>MEDIAN(Table2[[#This Row],[Max (A)]],Table2[[#This Row],[Min (A)]])</f>
        <v>56647.895000000004</v>
      </c>
      <c r="K722" s="31">
        <v>68397.83</v>
      </c>
    </row>
    <row r="723" spans="1:11" x14ac:dyDescent="0.3">
      <c r="A723" s="77" t="s">
        <v>1883</v>
      </c>
      <c r="B723" s="61" t="s">
        <v>1884</v>
      </c>
      <c r="C723" s="61" t="s">
        <v>47</v>
      </c>
      <c r="D723" s="79" t="s">
        <v>120</v>
      </c>
      <c r="E723" s="59" t="s">
        <v>49</v>
      </c>
      <c r="F723" s="31">
        <v>48.04</v>
      </c>
      <c r="G723" s="60">
        <f>MEDIAN(Table2[[#This Row],[Max (H)]],Table2[[#This Row],[Min (H)]])</f>
        <v>62.179999999999993</v>
      </c>
      <c r="H723" s="31">
        <v>76.319999999999993</v>
      </c>
      <c r="I723" s="31">
        <v>99921.57</v>
      </c>
      <c r="J723" s="60">
        <v>129335.98000000001</v>
      </c>
      <c r="K723" s="31">
        <v>158750.39000000001</v>
      </c>
    </row>
    <row r="724" spans="1:11" x14ac:dyDescent="0.3">
      <c r="A724" s="61" t="s">
        <v>1311</v>
      </c>
      <c r="B724" s="61" t="s">
        <v>1312</v>
      </c>
      <c r="C724" s="61" t="s">
        <v>15</v>
      </c>
      <c r="D724" s="58" t="s">
        <v>41</v>
      </c>
      <c r="E724" s="59" t="s">
        <v>17</v>
      </c>
      <c r="F724" s="31">
        <v>19.13</v>
      </c>
      <c r="G724" s="60">
        <f>MEDIAN(Table2[[#This Row],[Max (H)]],Table2[[#This Row],[Min (H)]])</f>
        <v>23.634999999999998</v>
      </c>
      <c r="H724" s="31">
        <v>28.14</v>
      </c>
      <c r="I724" s="31">
        <v>39791.67</v>
      </c>
      <c r="J724" s="60">
        <f>MEDIAN(Table2[[#This Row],[Max (A)]],Table2[[#This Row],[Min (A)]])</f>
        <v>49160.119999999995</v>
      </c>
      <c r="K724" s="31">
        <v>58528.57</v>
      </c>
    </row>
    <row r="725" spans="1:11" x14ac:dyDescent="0.3">
      <c r="A725" s="61" t="s">
        <v>1313</v>
      </c>
      <c r="B725" s="61" t="s">
        <v>1314</v>
      </c>
      <c r="C725" s="61" t="s">
        <v>47</v>
      </c>
      <c r="D725" s="79" t="s">
        <v>58</v>
      </c>
      <c r="E725" s="59" t="s">
        <v>49</v>
      </c>
      <c r="F725" s="32">
        <v>25</v>
      </c>
      <c r="G725" s="60">
        <f>MEDIAN(Table2[[#This Row],[Max (H)]],Table2[[#This Row],[Min (H)]])</f>
        <v>31.545000000000002</v>
      </c>
      <c r="H725" s="31">
        <v>38.090000000000003</v>
      </c>
      <c r="I725" s="32">
        <v>52000</v>
      </c>
      <c r="J725" s="60">
        <f>MEDIAN(Table2[[#This Row],[Max (A)]],Table2[[#This Row],[Min (A)]])</f>
        <v>65608.565000000002</v>
      </c>
      <c r="K725" s="31">
        <v>79217.13</v>
      </c>
    </row>
    <row r="726" spans="1:11" x14ac:dyDescent="0.3">
      <c r="A726" s="61" t="s">
        <v>1315</v>
      </c>
      <c r="B726" s="61" t="s">
        <v>1316</v>
      </c>
      <c r="C726" s="61" t="s">
        <v>15</v>
      </c>
      <c r="D726" s="58" t="s">
        <v>41</v>
      </c>
      <c r="E726" s="59" t="s">
        <v>17</v>
      </c>
      <c r="F726" s="31">
        <v>19.13</v>
      </c>
      <c r="G726" s="60">
        <f>MEDIAN(Table2[[#This Row],[Max (H)]],Table2[[#This Row],[Min (H)]])</f>
        <v>23.634999999999998</v>
      </c>
      <c r="H726" s="31">
        <v>28.14</v>
      </c>
      <c r="I726" s="31">
        <v>39791.67</v>
      </c>
      <c r="J726" s="60">
        <f>MEDIAN(Table2[[#This Row],[Max (A)]],Table2[[#This Row],[Min (A)]])</f>
        <v>49160.119999999995</v>
      </c>
      <c r="K726" s="31">
        <v>58528.57</v>
      </c>
    </row>
    <row r="727" spans="1:11" x14ac:dyDescent="0.3">
      <c r="A727" s="61" t="s">
        <v>1317</v>
      </c>
      <c r="B727" s="61" t="s">
        <v>1318</v>
      </c>
      <c r="C727" s="61" t="s">
        <v>32</v>
      </c>
      <c r="D727" s="58" t="s">
        <v>44</v>
      </c>
      <c r="E727" s="59" t="s">
        <v>17</v>
      </c>
      <c r="F727" s="31">
        <v>20.5</v>
      </c>
      <c r="G727" s="60"/>
      <c r="H727" s="31">
        <v>28.7</v>
      </c>
      <c r="I727" s="31">
        <v>42637.55</v>
      </c>
      <c r="J727" s="60"/>
      <c r="K727" s="31">
        <v>59691.63</v>
      </c>
    </row>
    <row r="728" spans="1:11" x14ac:dyDescent="0.3">
      <c r="A728" s="61" t="s">
        <v>1319</v>
      </c>
      <c r="B728" s="61" t="s">
        <v>1320</v>
      </c>
      <c r="C728" s="61" t="s">
        <v>15</v>
      </c>
      <c r="D728" s="58" t="s">
        <v>276</v>
      </c>
      <c r="E728" s="59" t="s">
        <v>17</v>
      </c>
      <c r="F728" s="31">
        <v>15</v>
      </c>
      <c r="G728" s="60">
        <f>MEDIAN(Table2[[#This Row],[Max (H)]],Table2[[#This Row],[Min (H)]])</f>
        <v>17.914999999999999</v>
      </c>
      <c r="H728" s="31">
        <v>20.83</v>
      </c>
      <c r="I728" s="31">
        <v>31200</v>
      </c>
      <c r="J728" s="60">
        <f>MEDIAN(Table2[[#This Row],[Max (A)]],Table2[[#This Row],[Min (A)]])</f>
        <v>37264.764999999999</v>
      </c>
      <c r="K728" s="31">
        <v>43329.53</v>
      </c>
    </row>
    <row r="729" spans="1:11" x14ac:dyDescent="0.3">
      <c r="A729" s="61" t="s">
        <v>1321</v>
      </c>
      <c r="B729" s="61" t="s">
        <v>1322</v>
      </c>
      <c r="C729" s="61" t="s">
        <v>15</v>
      </c>
      <c r="D729" s="58" t="s">
        <v>303</v>
      </c>
      <c r="E729" s="59" t="s">
        <v>17</v>
      </c>
      <c r="F729" s="31">
        <v>15.06</v>
      </c>
      <c r="G729" s="60">
        <f>MEDIAN(Table2[[#This Row],[Max (H)]],Table2[[#This Row],[Min (H)]])</f>
        <v>18.61</v>
      </c>
      <c r="H729" s="31">
        <v>22.16</v>
      </c>
      <c r="I729" s="31">
        <v>31333.33</v>
      </c>
      <c r="J729" s="60">
        <f>MEDIAN(Table2[[#This Row],[Max (A)]],Table2[[#This Row],[Min (A)]])</f>
        <v>38710.375</v>
      </c>
      <c r="K729" s="31">
        <v>46087.42</v>
      </c>
    </row>
    <row r="730" spans="1:11" x14ac:dyDescent="0.3">
      <c r="A730" s="61" t="s">
        <v>1323</v>
      </c>
      <c r="B730" s="61" t="s">
        <v>1757</v>
      </c>
      <c r="C730" s="61" t="s">
        <v>15</v>
      </c>
      <c r="D730" s="58" t="s">
        <v>16</v>
      </c>
      <c r="E730" s="59" t="s">
        <v>17</v>
      </c>
      <c r="F730" s="32">
        <v>21.59</v>
      </c>
      <c r="G730" s="60">
        <f>MEDIAN(Table2[[#This Row],[Max (H)]],Table2[[#This Row],[Min (H)]])</f>
        <v>27.234999999999999</v>
      </c>
      <c r="H730" s="31">
        <v>32.880000000000003</v>
      </c>
      <c r="I730" s="32">
        <v>44897.96</v>
      </c>
      <c r="J730" s="60">
        <f>MEDIAN(Table2[[#This Row],[Max (A)]],Table2[[#This Row],[Min (A)]])</f>
        <v>56647.895000000004</v>
      </c>
      <c r="K730" s="31">
        <v>68397.83</v>
      </c>
    </row>
    <row r="731" spans="1:11" x14ac:dyDescent="0.3">
      <c r="A731" s="61" t="s">
        <v>1324</v>
      </c>
      <c r="B731" s="61" t="s">
        <v>1325</v>
      </c>
      <c r="C731" s="61" t="s">
        <v>47</v>
      </c>
      <c r="D731" s="79" t="s">
        <v>55</v>
      </c>
      <c r="E731" s="59" t="s">
        <v>49</v>
      </c>
      <c r="F731" s="31">
        <v>32.31</v>
      </c>
      <c r="G731" s="60">
        <f>MEDIAN(Table2[[#This Row],[Max (H)]],Table2[[#This Row],[Min (H)]])</f>
        <v>41.61</v>
      </c>
      <c r="H731" s="31">
        <v>50.91</v>
      </c>
      <c r="I731" s="31">
        <v>67200</v>
      </c>
      <c r="J731" s="60">
        <f>MEDIAN(Table2[[#This Row],[Max (A)]],Table2[[#This Row],[Min (A)]])</f>
        <v>86551.5</v>
      </c>
      <c r="K731" s="31">
        <v>105902.99999999999</v>
      </c>
    </row>
    <row r="732" spans="1:11" x14ac:dyDescent="0.3">
      <c r="A732" s="61" t="s">
        <v>1326</v>
      </c>
      <c r="B732" s="61" t="s">
        <v>1327</v>
      </c>
      <c r="C732" s="61" t="s">
        <v>47</v>
      </c>
      <c r="D732" s="58" t="s">
        <v>58</v>
      </c>
      <c r="E732" s="59" t="s">
        <v>49</v>
      </c>
      <c r="F732" s="31">
        <v>25</v>
      </c>
      <c r="G732" s="60">
        <f>MEDIAN(Table2[[#This Row],[Max (H)]],Table2[[#This Row],[Min (H)]])</f>
        <v>31.545000000000002</v>
      </c>
      <c r="H732" s="31">
        <v>38.090000000000003</v>
      </c>
      <c r="I732" s="31">
        <v>52000</v>
      </c>
      <c r="J732" s="60">
        <f>MEDIAN(Table2[[#This Row],[Max (A)]],Table2[[#This Row],[Min (A)]])</f>
        <v>65608.565000000002</v>
      </c>
      <c r="K732" s="31">
        <v>79217.13</v>
      </c>
    </row>
    <row r="733" spans="1:11" x14ac:dyDescent="0.3">
      <c r="A733" s="61" t="s">
        <v>1328</v>
      </c>
      <c r="B733" s="61" t="s">
        <v>1329</v>
      </c>
      <c r="C733" s="61" t="s">
        <v>47</v>
      </c>
      <c r="D733" s="58" t="s">
        <v>52</v>
      </c>
      <c r="E733" s="59" t="s">
        <v>49</v>
      </c>
      <c r="F733" s="31">
        <v>29.04</v>
      </c>
      <c r="G733" s="60">
        <f>MEDIAN(Table2[[#This Row],[Max (H)]],Table2[[#This Row],[Min (H)]])</f>
        <v>36.64</v>
      </c>
      <c r="H733" s="31">
        <v>44.24</v>
      </c>
      <c r="I733" s="31">
        <v>60408.160000000003</v>
      </c>
      <c r="J733" s="60">
        <f>MEDIAN(Table2[[#This Row],[Max (A)]],Table2[[#This Row],[Min (A)]])</f>
        <v>76217.17</v>
      </c>
      <c r="K733" s="31">
        <v>92026.18</v>
      </c>
    </row>
    <row r="734" spans="1:11" x14ac:dyDescent="0.3">
      <c r="A734" s="61" t="s">
        <v>1330</v>
      </c>
      <c r="B734" s="61" t="s">
        <v>1331</v>
      </c>
      <c r="C734" s="61" t="s">
        <v>47</v>
      </c>
      <c r="D734" s="58" t="s">
        <v>55</v>
      </c>
      <c r="E734" s="59" t="s">
        <v>49</v>
      </c>
      <c r="F734" s="31">
        <v>32.31</v>
      </c>
      <c r="G734" s="60">
        <f>MEDIAN(Table2[[#This Row],[Max (H)]],Table2[[#This Row],[Min (H)]])</f>
        <v>41.61</v>
      </c>
      <c r="H734" s="31">
        <v>50.91</v>
      </c>
      <c r="I734" s="31">
        <v>67200</v>
      </c>
      <c r="J734" s="60">
        <f>MEDIAN(Table2[[#This Row],[Max (A)]],Table2[[#This Row],[Min (A)]])</f>
        <v>86551.5</v>
      </c>
      <c r="K734" s="31">
        <v>105902.99999999999</v>
      </c>
    </row>
    <row r="735" spans="1:11" x14ac:dyDescent="0.3">
      <c r="A735" s="61" t="s">
        <v>1332</v>
      </c>
      <c r="B735" s="61" t="s">
        <v>1333</v>
      </c>
      <c r="C735" s="61" t="s">
        <v>15</v>
      </c>
      <c r="D735" s="58" t="s">
        <v>36</v>
      </c>
      <c r="E735" s="59" t="s">
        <v>17</v>
      </c>
      <c r="F735" s="32">
        <v>16.43</v>
      </c>
      <c r="G735" s="60">
        <f>MEDIAN(Table2[[#This Row],[Max (H)]],Table2[[#This Row],[Min (H)]])</f>
        <v>20.295502163461538</v>
      </c>
      <c r="H735" s="31">
        <v>24.161004326923077</v>
      </c>
      <c r="I735" s="32">
        <v>34166.67</v>
      </c>
      <c r="J735" s="60">
        <f>MEDIAN(Table2[[#This Row],[Max (A)]],Table2[[#This Row],[Min (A)]])</f>
        <v>42210.78</v>
      </c>
      <c r="K735" s="31">
        <v>50254.89</v>
      </c>
    </row>
    <row r="736" spans="1:11" x14ac:dyDescent="0.3">
      <c r="A736" s="61" t="s">
        <v>1334</v>
      </c>
      <c r="B736" s="61" t="s">
        <v>1335</v>
      </c>
      <c r="C736" s="61" t="s">
        <v>15</v>
      </c>
      <c r="D736" s="58" t="s">
        <v>36</v>
      </c>
      <c r="E736" s="59" t="s">
        <v>17</v>
      </c>
      <c r="F736" s="31">
        <v>16.43</v>
      </c>
      <c r="G736" s="60">
        <f>MEDIAN(Table2[[#This Row],[Max (H)]],Table2[[#This Row],[Min (H)]])</f>
        <v>20.295502163461538</v>
      </c>
      <c r="H736" s="31">
        <v>24.161004326923077</v>
      </c>
      <c r="I736" s="31">
        <v>34166.67</v>
      </c>
      <c r="J736" s="60">
        <f>MEDIAN(Table2[[#This Row],[Max (A)]],Table2[[#This Row],[Min (A)]])</f>
        <v>42210.78</v>
      </c>
      <c r="K736" s="31">
        <v>50254.89</v>
      </c>
    </row>
    <row r="737" spans="1:11" x14ac:dyDescent="0.3">
      <c r="A737" s="61" t="s">
        <v>1336</v>
      </c>
      <c r="B737" s="61" t="s">
        <v>1337</v>
      </c>
      <c r="C737" s="61" t="s">
        <v>15</v>
      </c>
      <c r="D737" s="58" t="s">
        <v>303</v>
      </c>
      <c r="E737" s="59" t="s">
        <v>17</v>
      </c>
      <c r="F737" s="31">
        <v>15.06</v>
      </c>
      <c r="G737" s="60">
        <f>MEDIAN(Table2[[#This Row],[Max (H)]],Table2[[#This Row],[Min (H)]])</f>
        <v>18.61</v>
      </c>
      <c r="H737" s="31">
        <v>22.16</v>
      </c>
      <c r="I737" s="31">
        <v>31333.33</v>
      </c>
      <c r="J737" s="60">
        <f>MEDIAN(Table2[[#This Row],[Max (A)]],Table2[[#This Row],[Min (A)]])</f>
        <v>38710.375</v>
      </c>
      <c r="K737" s="31">
        <v>46087.42</v>
      </c>
    </row>
    <row r="738" spans="1:11" x14ac:dyDescent="0.3">
      <c r="A738" s="61" t="s">
        <v>1338</v>
      </c>
      <c r="B738" s="61" t="s">
        <v>1339</v>
      </c>
      <c r="C738" s="61" t="s">
        <v>47</v>
      </c>
      <c r="D738" s="58" t="s">
        <v>129</v>
      </c>
      <c r="E738" s="59" t="s">
        <v>49</v>
      </c>
      <c r="F738" s="32">
        <v>49.83</v>
      </c>
      <c r="G738" s="60">
        <f>MEDIAN(Table2[[#This Row],[Max (H)]],Table2[[#This Row],[Min (H)]])</f>
        <v>63.22</v>
      </c>
      <c r="H738" s="31">
        <v>76.61</v>
      </c>
      <c r="I738" s="32">
        <v>103640</v>
      </c>
      <c r="J738" s="60">
        <f>MEDIAN(Table2[[#This Row],[Max (A)]],Table2[[#This Row],[Min (A)]])</f>
        <v>131493.25</v>
      </c>
      <c r="K738" s="31">
        <v>159346.5</v>
      </c>
    </row>
    <row r="739" spans="1:11" x14ac:dyDescent="0.3">
      <c r="A739" s="61" t="s">
        <v>1340</v>
      </c>
      <c r="B739" s="61" t="s">
        <v>1341</v>
      </c>
      <c r="C739" s="61" t="s">
        <v>15</v>
      </c>
      <c r="D739" s="58" t="s">
        <v>490</v>
      </c>
      <c r="E739" s="59" t="s">
        <v>17</v>
      </c>
      <c r="F739" s="31">
        <v>31.25</v>
      </c>
      <c r="G739" s="60"/>
      <c r="H739" s="31">
        <v>56.95</v>
      </c>
      <c r="I739" s="31">
        <v>65000</v>
      </c>
      <c r="J739" s="60"/>
      <c r="K739" s="31">
        <f>Table2[[#This Row],[Max (H)]]*2080</f>
        <v>118456</v>
      </c>
    </row>
    <row r="740" spans="1:11" x14ac:dyDescent="0.3">
      <c r="A740" s="61" t="s">
        <v>1342</v>
      </c>
      <c r="B740" s="61" t="s">
        <v>1343</v>
      </c>
      <c r="C740" s="61" t="s">
        <v>15</v>
      </c>
      <c r="D740" s="58" t="s">
        <v>490</v>
      </c>
      <c r="E740" s="59" t="s">
        <v>17</v>
      </c>
      <c r="F740" s="31">
        <v>31.25</v>
      </c>
      <c r="G740" s="60"/>
      <c r="H740" s="31">
        <v>56.95</v>
      </c>
      <c r="I740" s="31">
        <v>65000</v>
      </c>
      <c r="J740" s="60"/>
      <c r="K740" s="31">
        <f>Table2[[#This Row],[Max (H)]]*2080</f>
        <v>118456</v>
      </c>
    </row>
    <row r="741" spans="1:11" x14ac:dyDescent="0.3">
      <c r="A741" s="61" t="s">
        <v>1344</v>
      </c>
      <c r="B741" s="61" t="s">
        <v>1345</v>
      </c>
      <c r="C741" s="61" t="s">
        <v>15</v>
      </c>
      <c r="D741" s="58" t="s">
        <v>1156</v>
      </c>
      <c r="E741" s="59" t="s">
        <v>17</v>
      </c>
      <c r="F741" s="32">
        <v>40.380000000000003</v>
      </c>
      <c r="G741" s="60"/>
      <c r="H741" s="31">
        <v>65.23</v>
      </c>
      <c r="I741" s="32">
        <v>84000</v>
      </c>
      <c r="J741" s="60"/>
      <c r="K741" s="31">
        <f>Table2[[#This Row],[Max (H)]]*2080</f>
        <v>135678.39999999999</v>
      </c>
    </row>
    <row r="742" spans="1:11" x14ac:dyDescent="0.3">
      <c r="A742" s="61" t="s">
        <v>1346</v>
      </c>
      <c r="B742" s="61" t="s">
        <v>1347</v>
      </c>
      <c r="C742" s="61" t="s">
        <v>104</v>
      </c>
      <c r="D742" s="58" t="s">
        <v>1156</v>
      </c>
      <c r="E742" s="59" t="s">
        <v>17</v>
      </c>
      <c r="F742" s="32">
        <v>40.380000000000003</v>
      </c>
      <c r="G742" s="60"/>
      <c r="H742" s="31">
        <v>65.23</v>
      </c>
      <c r="I742" s="32">
        <v>84000</v>
      </c>
      <c r="J742" s="60"/>
      <c r="K742" s="31">
        <f>Table2[[#This Row],[Max (H)]]*2080</f>
        <v>135678.39999999999</v>
      </c>
    </row>
    <row r="743" spans="1:11" x14ac:dyDescent="0.3">
      <c r="A743" s="61" t="s">
        <v>1348</v>
      </c>
      <c r="B743" s="61" t="s">
        <v>1349</v>
      </c>
      <c r="C743" s="61" t="s">
        <v>47</v>
      </c>
      <c r="D743" s="58" t="s">
        <v>129</v>
      </c>
      <c r="E743" s="59" t="s">
        <v>49</v>
      </c>
      <c r="F743" s="32">
        <v>49.83</v>
      </c>
      <c r="G743" s="60">
        <f>MEDIAN(Table2[[#This Row],[Max (H)]],Table2[[#This Row],[Min (H)]])</f>
        <v>63.22</v>
      </c>
      <c r="H743" s="31">
        <v>76.61</v>
      </c>
      <c r="I743" s="32">
        <v>103640</v>
      </c>
      <c r="J743" s="60">
        <f>MEDIAN(Table2[[#This Row],[Max (A)]],Table2[[#This Row],[Min (A)]])</f>
        <v>131493.25</v>
      </c>
      <c r="K743" s="31">
        <v>159346.5</v>
      </c>
    </row>
    <row r="744" spans="1:11" x14ac:dyDescent="0.3">
      <c r="A744" s="61" t="s">
        <v>1350</v>
      </c>
      <c r="B744" s="61" t="s">
        <v>1351</v>
      </c>
      <c r="C744" s="61" t="s">
        <v>47</v>
      </c>
      <c r="D744" s="58" t="s">
        <v>129</v>
      </c>
      <c r="E744" s="59" t="s">
        <v>49</v>
      </c>
      <c r="F744" s="32">
        <v>49.83</v>
      </c>
      <c r="G744" s="60">
        <f>MEDIAN(Table2[[#This Row],[Max (H)]],Table2[[#This Row],[Min (H)]])</f>
        <v>63.22</v>
      </c>
      <c r="H744" s="31">
        <v>76.61</v>
      </c>
      <c r="I744" s="32">
        <v>103640</v>
      </c>
      <c r="J744" s="60">
        <f>MEDIAN(Table2[[#This Row],[Max (A)]],Table2[[#This Row],[Min (A)]])</f>
        <v>131493.25</v>
      </c>
      <c r="K744" s="31">
        <v>159346.5</v>
      </c>
    </row>
    <row r="745" spans="1:11" x14ac:dyDescent="0.3">
      <c r="A745" s="61" t="s">
        <v>1352</v>
      </c>
      <c r="B745" s="61" t="s">
        <v>1353</v>
      </c>
      <c r="C745" s="61" t="s">
        <v>47</v>
      </c>
      <c r="D745" s="58" t="s">
        <v>167</v>
      </c>
      <c r="E745" s="59" t="s">
        <v>49</v>
      </c>
      <c r="F745" s="31">
        <v>42.4</v>
      </c>
      <c r="G745" s="60">
        <f>MEDIAN(Table2[[#This Row],[Max (H)]],Table2[[#This Row],[Min (H)]])</f>
        <v>54.614999999999995</v>
      </c>
      <c r="H745" s="31">
        <v>66.83</v>
      </c>
      <c r="I745" s="31">
        <v>88200</v>
      </c>
      <c r="J745" s="60">
        <f>MEDIAN(Table2[[#This Row],[Max (A)]],Table2[[#This Row],[Min (A)]])</f>
        <v>113598.845</v>
      </c>
      <c r="K745" s="31">
        <v>138997.69</v>
      </c>
    </row>
    <row r="746" spans="1:11" x14ac:dyDescent="0.3">
      <c r="A746" s="61" t="s">
        <v>1354</v>
      </c>
      <c r="B746" s="61" t="s">
        <v>1355</v>
      </c>
      <c r="C746" s="61" t="s">
        <v>15</v>
      </c>
      <c r="D746" s="58" t="s">
        <v>303</v>
      </c>
      <c r="E746" s="59" t="s">
        <v>17</v>
      </c>
      <c r="F746" s="31">
        <v>15.06</v>
      </c>
      <c r="G746" s="60">
        <f>MEDIAN(Table2[[#This Row],[Max (H)]],Table2[[#This Row],[Min (H)]])</f>
        <v>18.61</v>
      </c>
      <c r="H746" s="31">
        <v>22.16</v>
      </c>
      <c r="I746" s="31">
        <v>31333.33</v>
      </c>
      <c r="J746" s="60">
        <f>MEDIAN(Table2[[#This Row],[Max (A)]],Table2[[#This Row],[Min (A)]])</f>
        <v>38710.375</v>
      </c>
      <c r="K746" s="31">
        <v>46087.42</v>
      </c>
    </row>
    <row r="747" spans="1:11" x14ac:dyDescent="0.3">
      <c r="A747" s="61" t="s">
        <v>1356</v>
      </c>
      <c r="B747" s="61" t="s">
        <v>1357</v>
      </c>
      <c r="C747" s="61" t="s">
        <v>47</v>
      </c>
      <c r="D747" s="58" t="s">
        <v>52</v>
      </c>
      <c r="E747" s="59" t="s">
        <v>49</v>
      </c>
      <c r="F747" s="31">
        <v>29.04</v>
      </c>
      <c r="G747" s="60">
        <f>MEDIAN(Table2[[#This Row],[Max (H)]],Table2[[#This Row],[Min (H)]])</f>
        <v>36.64</v>
      </c>
      <c r="H747" s="31">
        <v>44.24</v>
      </c>
      <c r="I747" s="31">
        <v>60408.160000000003</v>
      </c>
      <c r="J747" s="60">
        <f>MEDIAN(Table2[[#This Row],[Max (A)]],Table2[[#This Row],[Min (A)]])</f>
        <v>76217.17</v>
      </c>
      <c r="K747" s="31">
        <v>92026.18</v>
      </c>
    </row>
    <row r="748" spans="1:11" x14ac:dyDescent="0.3">
      <c r="A748" s="61" t="s">
        <v>1358</v>
      </c>
      <c r="B748" s="61" t="s">
        <v>1792</v>
      </c>
      <c r="C748" s="61" t="s">
        <v>15</v>
      </c>
      <c r="D748" s="58" t="s">
        <v>41</v>
      </c>
      <c r="E748" s="59" t="s">
        <v>17</v>
      </c>
      <c r="F748" s="31">
        <v>19.13</v>
      </c>
      <c r="G748" s="60">
        <f>MEDIAN(Table2[[#This Row],[Max (H)]],Table2[[#This Row],[Min (H)]])</f>
        <v>23.634999999999998</v>
      </c>
      <c r="H748" s="31">
        <v>28.14</v>
      </c>
      <c r="I748" s="31">
        <v>39791.67</v>
      </c>
      <c r="J748" s="60">
        <f>MEDIAN(Table2[[#This Row],[Max (A)]],Table2[[#This Row],[Min (A)]])</f>
        <v>49160.119999999995</v>
      </c>
      <c r="K748" s="31">
        <v>58528.57</v>
      </c>
    </row>
    <row r="749" spans="1:11" x14ac:dyDescent="0.3">
      <c r="A749" s="77" t="s">
        <v>1790</v>
      </c>
      <c r="B749" s="61" t="s">
        <v>1791</v>
      </c>
      <c r="C749" s="61" t="s">
        <v>15</v>
      </c>
      <c r="D749" s="58" t="s">
        <v>16</v>
      </c>
      <c r="E749" s="59" t="s">
        <v>17</v>
      </c>
      <c r="F749" s="32">
        <v>21.59</v>
      </c>
      <c r="G749" s="60">
        <f>MEDIAN(Table2[[#This Row],[Max (H)]],Table2[[#This Row],[Min (H)]])</f>
        <v>27.234999999999999</v>
      </c>
      <c r="H749" s="31">
        <v>32.880000000000003</v>
      </c>
      <c r="I749" s="32">
        <v>44897.96</v>
      </c>
      <c r="J749" s="60">
        <f>MEDIAN(Table2[[#This Row],[Max (A)]],Table2[[#This Row],[Min (A)]])</f>
        <v>56647.895000000004</v>
      </c>
      <c r="K749" s="31">
        <v>68397.83</v>
      </c>
    </row>
    <row r="750" spans="1:11" x14ac:dyDescent="0.3">
      <c r="A750" s="77" t="s">
        <v>1793</v>
      </c>
      <c r="B750" s="61" t="s">
        <v>1791</v>
      </c>
      <c r="C750" s="61" t="s">
        <v>15</v>
      </c>
      <c r="D750" s="58" t="s">
        <v>159</v>
      </c>
      <c r="E750" s="59" t="s">
        <v>17</v>
      </c>
      <c r="F750" s="32">
        <v>25</v>
      </c>
      <c r="G750" s="60">
        <f>MEDIAN(Table2[[#This Row],[Max (H)]],Table2[[#This Row],[Min (H)]])</f>
        <v>31.545000000000002</v>
      </c>
      <c r="H750" s="31">
        <v>38.090000000000003</v>
      </c>
      <c r="I750" s="32">
        <v>52000</v>
      </c>
      <c r="J750" s="60">
        <f>MEDIAN(Table2[[#This Row],[Max (A)]],Table2[[#This Row],[Min (A)]])</f>
        <v>65608.565000000002</v>
      </c>
      <c r="K750" s="31">
        <v>79217.13</v>
      </c>
    </row>
    <row r="751" spans="1:11" x14ac:dyDescent="0.3">
      <c r="A751" s="61" t="s">
        <v>1360</v>
      </c>
      <c r="B751" s="61" t="s">
        <v>1361</v>
      </c>
      <c r="C751" s="61" t="s">
        <v>47</v>
      </c>
      <c r="D751" s="58" t="s">
        <v>71</v>
      </c>
      <c r="E751" s="59" t="s">
        <v>49</v>
      </c>
      <c r="F751" s="31">
        <v>33.159999999999997</v>
      </c>
      <c r="G751" s="60">
        <f>MEDIAN(Table2[[#This Row],[Max (H)]],Table2[[#This Row],[Min (H)]])</f>
        <v>41.84</v>
      </c>
      <c r="H751" s="31">
        <v>50.52</v>
      </c>
      <c r="I751" s="31">
        <v>68979.59</v>
      </c>
      <c r="J751" s="60">
        <f>MEDIAN(Table2[[#This Row],[Max (A)]],Table2[[#This Row],[Min (A)]])</f>
        <v>87031.764999999999</v>
      </c>
      <c r="K751" s="31">
        <v>105083.94</v>
      </c>
    </row>
    <row r="752" spans="1:11" x14ac:dyDescent="0.3">
      <c r="A752" s="61" t="s">
        <v>1362</v>
      </c>
      <c r="B752" s="61" t="s">
        <v>1363</v>
      </c>
      <c r="C752" s="61" t="s">
        <v>15</v>
      </c>
      <c r="D752" s="58" t="s">
        <v>20</v>
      </c>
      <c r="E752" s="59" t="s">
        <v>17</v>
      </c>
      <c r="F752" s="31">
        <v>17.89</v>
      </c>
      <c r="G752" s="60">
        <f>MEDIAN(Table2[[#This Row],[Max (H)]],Table2[[#This Row],[Min (H)]])</f>
        <v>22.1</v>
      </c>
      <c r="H752" s="31">
        <v>26.31</v>
      </c>
      <c r="I752" s="31">
        <v>37208.33</v>
      </c>
      <c r="J752" s="60">
        <f>MEDIAN(Table2[[#This Row],[Max (A)]],Table2[[#This Row],[Min (A)]])</f>
        <v>45968.57</v>
      </c>
      <c r="K752" s="31">
        <v>54728.81</v>
      </c>
    </row>
    <row r="753" spans="1:11" x14ac:dyDescent="0.3">
      <c r="A753" s="61" t="s">
        <v>1364</v>
      </c>
      <c r="B753" s="61" t="s">
        <v>1365</v>
      </c>
      <c r="C753" s="61" t="s">
        <v>15</v>
      </c>
      <c r="D753" s="58" t="s">
        <v>113</v>
      </c>
      <c r="E753" s="59" t="s">
        <v>17</v>
      </c>
      <c r="F753" s="31">
        <v>15</v>
      </c>
      <c r="G753" s="60">
        <f>MEDIAN(Table2[[#This Row],[Max (H)]],Table2[[#This Row],[Min (H)]])</f>
        <v>17.255000000000003</v>
      </c>
      <c r="H753" s="31">
        <v>19.510000000000002</v>
      </c>
      <c r="I753" s="31">
        <v>31200</v>
      </c>
      <c r="J753" s="60">
        <f>MEDIAN(Table2[[#This Row],[Max (A)]],Table2[[#This Row],[Min (A)]])</f>
        <v>35885.82</v>
      </c>
      <c r="K753" s="31">
        <v>40571.64</v>
      </c>
    </row>
    <row r="754" spans="1:11" x14ac:dyDescent="0.3">
      <c r="A754" s="61" t="s">
        <v>1366</v>
      </c>
      <c r="B754" s="61" t="s">
        <v>1367</v>
      </c>
      <c r="C754" s="61" t="s">
        <v>15</v>
      </c>
      <c r="D754" s="58" t="s">
        <v>303</v>
      </c>
      <c r="E754" s="59" t="s">
        <v>17</v>
      </c>
      <c r="F754" s="31">
        <v>15.06</v>
      </c>
      <c r="G754" s="60">
        <f>MEDIAN(Table2[[#This Row],[Max (H)]],Table2[[#This Row],[Min (H)]])</f>
        <v>18.61</v>
      </c>
      <c r="H754" s="31">
        <v>22.16</v>
      </c>
      <c r="I754" s="31">
        <v>31333.33</v>
      </c>
      <c r="J754" s="60">
        <f>MEDIAN(Table2[[#This Row],[Max (A)]],Table2[[#This Row],[Min (A)]])</f>
        <v>38710.375</v>
      </c>
      <c r="K754" s="31">
        <v>46087.42</v>
      </c>
    </row>
    <row r="755" spans="1:11" x14ac:dyDescent="0.3">
      <c r="A755" s="61" t="s">
        <v>1368</v>
      </c>
      <c r="B755" s="61" t="s">
        <v>1369</v>
      </c>
      <c r="C755" s="61" t="s">
        <v>47</v>
      </c>
      <c r="D755" s="58" t="s">
        <v>58</v>
      </c>
      <c r="E755" s="59" t="s">
        <v>49</v>
      </c>
      <c r="F755" s="31">
        <v>25</v>
      </c>
      <c r="G755" s="60">
        <f>MEDIAN(Table2[[#This Row],[Max (H)]],Table2[[#This Row],[Min (H)]])</f>
        <v>31.545000000000002</v>
      </c>
      <c r="H755" s="31">
        <v>38.090000000000003</v>
      </c>
      <c r="I755" s="31">
        <v>52000</v>
      </c>
      <c r="J755" s="60">
        <f>MEDIAN(Table2[[#This Row],[Max (A)]],Table2[[#This Row],[Min (A)]])</f>
        <v>65608.565000000002</v>
      </c>
      <c r="K755" s="31">
        <v>79217.13</v>
      </c>
    </row>
    <row r="756" spans="1:11" x14ac:dyDescent="0.3">
      <c r="A756" s="61" t="s">
        <v>1371</v>
      </c>
      <c r="B756" s="61" t="s">
        <v>1372</v>
      </c>
      <c r="C756" s="61" t="s">
        <v>47</v>
      </c>
      <c r="D756" s="58" t="s">
        <v>167</v>
      </c>
      <c r="E756" s="59" t="s">
        <v>49</v>
      </c>
      <c r="F756" s="31">
        <v>42.4</v>
      </c>
      <c r="G756" s="60">
        <f>MEDIAN(Table2[[#This Row],[Max (H)]],Table2[[#This Row],[Min (H)]])</f>
        <v>54.614999999999995</v>
      </c>
      <c r="H756" s="31">
        <v>66.83</v>
      </c>
      <c r="I756" s="31">
        <v>88200</v>
      </c>
      <c r="J756" s="60">
        <f>MEDIAN(Table2[[#This Row],[Max (A)]],Table2[[#This Row],[Min (A)]])</f>
        <v>113598.845</v>
      </c>
      <c r="K756" s="31">
        <v>138997.69</v>
      </c>
    </row>
    <row r="757" spans="1:11" x14ac:dyDescent="0.3">
      <c r="A757" s="61" t="s">
        <v>1373</v>
      </c>
      <c r="B757" s="61" t="s">
        <v>1374</v>
      </c>
      <c r="C757" s="61" t="s">
        <v>104</v>
      </c>
      <c r="D757" s="58" t="s">
        <v>1156</v>
      </c>
      <c r="E757" s="59" t="s">
        <v>17</v>
      </c>
      <c r="F757" s="31">
        <v>40.380000000000003</v>
      </c>
      <c r="G757" s="60"/>
      <c r="H757" s="31">
        <v>65.23</v>
      </c>
      <c r="I757" s="31">
        <v>84000</v>
      </c>
      <c r="J757" s="60"/>
      <c r="K757" s="31">
        <f>Table2[[#This Row],[Max (H)]]*2080</f>
        <v>135678.39999999999</v>
      </c>
    </row>
    <row r="758" spans="1:11" x14ac:dyDescent="0.3">
      <c r="A758" s="61" t="s">
        <v>1375</v>
      </c>
      <c r="B758" s="61" t="s">
        <v>1376</v>
      </c>
      <c r="C758" s="61" t="s">
        <v>47</v>
      </c>
      <c r="D758" s="58" t="s">
        <v>110</v>
      </c>
      <c r="E758" s="59" t="s">
        <v>49</v>
      </c>
      <c r="F758" s="31">
        <v>57.56</v>
      </c>
      <c r="G758" s="60">
        <f>MEDIAN(Table2[[#This Row],[Max (H)]],Table2[[#This Row],[Min (H)]])</f>
        <v>74.504999999999995</v>
      </c>
      <c r="H758" s="31">
        <v>91.45</v>
      </c>
      <c r="I758" s="31">
        <v>119725.49</v>
      </c>
      <c r="J758" s="60">
        <f>MEDIAN(Table2[[#This Row],[Max (A)]],Table2[[#This Row],[Min (A)]])</f>
        <v>154969.68</v>
      </c>
      <c r="K758" s="31">
        <v>190213.87</v>
      </c>
    </row>
    <row r="759" spans="1:11" x14ac:dyDescent="0.3">
      <c r="A759" s="61" t="s">
        <v>1377</v>
      </c>
      <c r="B759" s="61" t="s">
        <v>1378</v>
      </c>
      <c r="C759" s="61" t="s">
        <v>47</v>
      </c>
      <c r="D759" s="58" t="s">
        <v>167</v>
      </c>
      <c r="E759" s="59" t="s">
        <v>49</v>
      </c>
      <c r="F759" s="32">
        <v>42.4</v>
      </c>
      <c r="G759" s="60">
        <f>MEDIAN(Table2[[#This Row],[Max (H)]],Table2[[#This Row],[Min (H)]])</f>
        <v>54.614999999999995</v>
      </c>
      <c r="H759" s="31">
        <v>66.83</v>
      </c>
      <c r="I759" s="31">
        <v>88200</v>
      </c>
      <c r="J759" s="60">
        <f>MEDIAN(Table2[[#This Row],[Max (A)]],Table2[[#This Row],[Min (A)]])</f>
        <v>113598.845</v>
      </c>
      <c r="K759" s="31">
        <v>138997.69</v>
      </c>
    </row>
    <row r="760" spans="1:11" x14ac:dyDescent="0.3">
      <c r="A760" s="61" t="s">
        <v>1379</v>
      </c>
      <c r="B760" s="61" t="s">
        <v>1380</v>
      </c>
      <c r="C760" s="61" t="s">
        <v>15</v>
      </c>
      <c r="D760" s="58" t="s">
        <v>510</v>
      </c>
      <c r="E760" s="59" t="s">
        <v>17</v>
      </c>
      <c r="F760" s="31">
        <v>31.25</v>
      </c>
      <c r="G760" s="60"/>
      <c r="H760" s="31">
        <v>56.95</v>
      </c>
      <c r="I760" s="31">
        <v>65000</v>
      </c>
      <c r="J760" s="60"/>
      <c r="K760" s="31">
        <f>Table2[[#This Row],[Max (H)]]*2080</f>
        <v>118456</v>
      </c>
    </row>
    <row r="761" spans="1:11" x14ac:dyDescent="0.3">
      <c r="A761" s="61" t="s">
        <v>1381</v>
      </c>
      <c r="B761" s="61" t="s">
        <v>1382</v>
      </c>
      <c r="C761" s="61" t="s">
        <v>47</v>
      </c>
      <c r="D761" s="58" t="s">
        <v>110</v>
      </c>
      <c r="E761" s="59" t="s">
        <v>49</v>
      </c>
      <c r="F761" s="31">
        <v>57.56</v>
      </c>
      <c r="G761" s="60">
        <f>MEDIAN(Table2[[#This Row],[Max (H)]],Table2[[#This Row],[Min (H)]])</f>
        <v>74.504999999999995</v>
      </c>
      <c r="H761" s="31">
        <v>91.45</v>
      </c>
      <c r="I761" s="31">
        <v>119725.49</v>
      </c>
      <c r="J761" s="60">
        <f>MEDIAN(Table2[[#This Row],[Max (A)]],Table2[[#This Row],[Min (A)]])</f>
        <v>154969.68</v>
      </c>
      <c r="K761" s="31">
        <v>190213.87</v>
      </c>
    </row>
    <row r="762" spans="1:11" x14ac:dyDescent="0.3">
      <c r="A762" s="61" t="s">
        <v>1383</v>
      </c>
      <c r="B762" s="61" t="s">
        <v>1384</v>
      </c>
      <c r="C762" s="61" t="s">
        <v>47</v>
      </c>
      <c r="D762" s="58" t="s">
        <v>58</v>
      </c>
      <c r="E762" s="59" t="s">
        <v>49</v>
      </c>
      <c r="F762" s="31">
        <v>25</v>
      </c>
      <c r="G762" s="60">
        <f>MEDIAN(Table2[[#This Row],[Max (H)]],Table2[[#This Row],[Min (H)]])</f>
        <v>31.545000000000002</v>
      </c>
      <c r="H762" s="31">
        <v>38.090000000000003</v>
      </c>
      <c r="I762" s="31">
        <v>52000</v>
      </c>
      <c r="J762" s="60">
        <f>MEDIAN(Table2[[#This Row],[Max (A)]],Table2[[#This Row],[Min (A)]])</f>
        <v>65608.565000000002</v>
      </c>
      <c r="K762" s="31">
        <v>79217.13</v>
      </c>
    </row>
    <row r="763" spans="1:11" x14ac:dyDescent="0.3">
      <c r="A763" s="61" t="s">
        <v>1385</v>
      </c>
      <c r="B763" s="61" t="s">
        <v>1386</v>
      </c>
      <c r="C763" s="61" t="s">
        <v>47</v>
      </c>
      <c r="D763" s="58" t="s">
        <v>52</v>
      </c>
      <c r="E763" s="59" t="s">
        <v>49</v>
      </c>
      <c r="F763" s="31">
        <v>29.04</v>
      </c>
      <c r="G763" s="60">
        <f>MEDIAN(Table2[[#This Row],[Max (H)]],Table2[[#This Row],[Min (H)]])</f>
        <v>36.64</v>
      </c>
      <c r="H763" s="31">
        <v>44.24</v>
      </c>
      <c r="I763" s="31">
        <v>60408.160000000003</v>
      </c>
      <c r="J763" s="60">
        <f>MEDIAN(Table2[[#This Row],[Max (A)]],Table2[[#This Row],[Min (A)]])</f>
        <v>76217.17</v>
      </c>
      <c r="K763" s="31">
        <v>92026.18</v>
      </c>
    </row>
    <row r="764" spans="1:11" x14ac:dyDescent="0.3">
      <c r="A764" s="77" t="s">
        <v>1657</v>
      </c>
      <c r="B764" s="61" t="s">
        <v>1658</v>
      </c>
      <c r="C764" s="61" t="s">
        <v>47</v>
      </c>
      <c r="D764" s="79" t="s">
        <v>126</v>
      </c>
      <c r="E764" s="59" t="s">
        <v>49</v>
      </c>
      <c r="F764" s="31">
        <v>42.63</v>
      </c>
      <c r="G764" s="60">
        <f>MEDIAN(Table2[[#This Row],[Max (H)]],Table2[[#This Row],[Min (H)]])</f>
        <v>54.09</v>
      </c>
      <c r="H764" s="31">
        <v>65.55</v>
      </c>
      <c r="I764" s="31">
        <v>88680</v>
      </c>
      <c r="J764" s="60">
        <f>MEDIAN(Table2[[#This Row],[Max (A)]],Table2[[#This Row],[Min (A)]])</f>
        <v>112512.75</v>
      </c>
      <c r="K764" s="31">
        <v>136345.5</v>
      </c>
    </row>
    <row r="765" spans="1:11" x14ac:dyDescent="0.3">
      <c r="A765" s="61" t="s">
        <v>1387</v>
      </c>
      <c r="B765" s="61" t="s">
        <v>1388</v>
      </c>
      <c r="C765" s="61" t="s">
        <v>15</v>
      </c>
      <c r="D765" s="58" t="s">
        <v>29</v>
      </c>
      <c r="E765" s="59" t="s">
        <v>17</v>
      </c>
      <c r="F765" s="31">
        <v>18.03</v>
      </c>
      <c r="G765" s="60">
        <f>MEDIAN(Table2[[#This Row],[Max (H)]],Table2[[#This Row],[Min (H)]])</f>
        <v>22.274999999999999</v>
      </c>
      <c r="H765" s="31">
        <v>26.52</v>
      </c>
      <c r="I765" s="31">
        <v>37500</v>
      </c>
      <c r="J765" s="60">
        <f>MEDIAN(Table2[[#This Row],[Max (A)]],Table2[[#This Row],[Min (A)]])</f>
        <v>46328.904999999999</v>
      </c>
      <c r="K765" s="31">
        <v>55157.81</v>
      </c>
    </row>
    <row r="766" spans="1:11" x14ac:dyDescent="0.3">
      <c r="A766" s="61" t="s">
        <v>1389</v>
      </c>
      <c r="B766" s="61" t="s">
        <v>1390</v>
      </c>
      <c r="C766" s="61" t="s">
        <v>15</v>
      </c>
      <c r="D766" s="58" t="s">
        <v>95</v>
      </c>
      <c r="E766" s="59" t="s">
        <v>17</v>
      </c>
      <c r="F766" s="31">
        <v>20.149999999999999</v>
      </c>
      <c r="G766" s="60">
        <f>MEDIAN(Table2[[#This Row],[Max (H)]],Table2[[#This Row],[Min (H)]])</f>
        <v>24.895</v>
      </c>
      <c r="H766" s="31">
        <v>29.64</v>
      </c>
      <c r="I766" s="31">
        <v>41916.67</v>
      </c>
      <c r="J766" s="60">
        <f>MEDIAN(Table2[[#This Row],[Max (A)]],Table2[[#This Row],[Min (A)]])</f>
        <v>51785.42</v>
      </c>
      <c r="K766" s="31">
        <v>61654.17</v>
      </c>
    </row>
    <row r="767" spans="1:11" x14ac:dyDescent="0.3">
      <c r="A767" s="61" t="s">
        <v>1391</v>
      </c>
      <c r="B767" s="61" t="s">
        <v>1392</v>
      </c>
      <c r="C767" s="61" t="s">
        <v>15</v>
      </c>
      <c r="D767" s="58" t="s">
        <v>23</v>
      </c>
      <c r="E767" s="59" t="s">
        <v>17</v>
      </c>
      <c r="F767" s="31">
        <v>23.18</v>
      </c>
      <c r="G767" s="60">
        <f>MEDIAN(Table2[[#This Row],[Max (H)]],Table2[[#This Row],[Min (H)]])</f>
        <v>28.635000000000002</v>
      </c>
      <c r="H767" s="31">
        <v>34.090000000000003</v>
      </c>
      <c r="I767" s="31">
        <v>48208.33</v>
      </c>
      <c r="J767" s="60">
        <f>MEDIAN(Table2[[#This Row],[Max (A)]],Table2[[#This Row],[Min (A)]])</f>
        <v>59558.38</v>
      </c>
      <c r="K767" s="31">
        <v>70908.429999999993</v>
      </c>
    </row>
    <row r="768" spans="1:11" x14ac:dyDescent="0.3">
      <c r="A768" s="61" t="s">
        <v>1393</v>
      </c>
      <c r="B768" s="61" t="s">
        <v>1394</v>
      </c>
      <c r="C768" s="61" t="s">
        <v>15</v>
      </c>
      <c r="D768" s="58" t="s">
        <v>26</v>
      </c>
      <c r="E768" s="59" t="s">
        <v>17</v>
      </c>
      <c r="F768" s="31">
        <v>25.65</v>
      </c>
      <c r="G768" s="60">
        <f>MEDIAN(Table2[[#This Row],[Max (H)]],Table2[[#This Row],[Min (H)]])</f>
        <v>32.36</v>
      </c>
      <c r="H768" s="31">
        <v>39.07</v>
      </c>
      <c r="I768" s="31">
        <v>53346.94</v>
      </c>
      <c r="J768" s="60">
        <f>MEDIAN(Table2[[#This Row],[Max (A)]],Table2[[#This Row],[Min (A)]])</f>
        <v>67308</v>
      </c>
      <c r="K768" s="31">
        <v>81269.06</v>
      </c>
    </row>
    <row r="769" spans="1:11" x14ac:dyDescent="0.3">
      <c r="A769" s="61" t="s">
        <v>1395</v>
      </c>
      <c r="B769" s="61" t="s">
        <v>1396</v>
      </c>
      <c r="C769" s="61" t="s">
        <v>47</v>
      </c>
      <c r="D769" s="58" t="s">
        <v>316</v>
      </c>
      <c r="E769" s="59" t="s">
        <v>49</v>
      </c>
      <c r="F769" s="31">
        <v>25.65</v>
      </c>
      <c r="G769" s="60">
        <f>MEDIAN(Table2[[#This Row],[Max (H)]],Table2[[#This Row],[Min (H)]])</f>
        <v>32.36</v>
      </c>
      <c r="H769" s="31">
        <v>39.07</v>
      </c>
      <c r="I769" s="31">
        <v>53346.94</v>
      </c>
      <c r="J769" s="60">
        <f>MEDIAN(Table2[[#This Row],[Max (A)]],Table2[[#This Row],[Min (A)]])</f>
        <v>67308</v>
      </c>
      <c r="K769" s="31">
        <v>81269.06</v>
      </c>
    </row>
    <row r="770" spans="1:11" x14ac:dyDescent="0.3">
      <c r="A770" s="61" t="s">
        <v>1397</v>
      </c>
      <c r="B770" s="61" t="s">
        <v>1398</v>
      </c>
      <c r="C770" s="61" t="s">
        <v>47</v>
      </c>
      <c r="D770" s="58" t="s">
        <v>108</v>
      </c>
      <c r="E770" s="59" t="s">
        <v>49</v>
      </c>
      <c r="F770" s="32">
        <v>29.36</v>
      </c>
      <c r="G770" s="60">
        <f>MEDIAN(Table2[[#This Row],[Max (H)]],Table2[[#This Row],[Min (H)]])</f>
        <v>37.04</v>
      </c>
      <c r="H770" s="31">
        <v>44.72</v>
      </c>
      <c r="I770" s="32">
        <v>61061.22</v>
      </c>
      <c r="J770" s="60">
        <f>MEDIAN(Table2[[#This Row],[Max (A)]],Table2[[#This Row],[Min (A)]])</f>
        <v>77041.14</v>
      </c>
      <c r="K770" s="31">
        <v>93021.06</v>
      </c>
    </row>
    <row r="771" spans="1:11" x14ac:dyDescent="0.3">
      <c r="A771" s="61" t="s">
        <v>1399</v>
      </c>
      <c r="B771" s="61" t="s">
        <v>1400</v>
      </c>
      <c r="C771" s="61" t="s">
        <v>47</v>
      </c>
      <c r="D771" s="58" t="s">
        <v>71</v>
      </c>
      <c r="E771" s="59" t="s">
        <v>49</v>
      </c>
      <c r="F771" s="31">
        <v>33.159999999999997</v>
      </c>
      <c r="G771" s="60">
        <f>MEDIAN(Table2[[#This Row],[Max (H)]],Table2[[#This Row],[Min (H)]])</f>
        <v>41.84</v>
      </c>
      <c r="H771" s="31">
        <v>50.52</v>
      </c>
      <c r="I771" s="31">
        <v>68979.59</v>
      </c>
      <c r="J771" s="60">
        <f>MEDIAN(Table2[[#This Row],[Max (A)]],Table2[[#This Row],[Min (A)]])</f>
        <v>87031.764999999999</v>
      </c>
      <c r="K771" s="31">
        <v>105083.94</v>
      </c>
    </row>
    <row r="772" spans="1:11" x14ac:dyDescent="0.3">
      <c r="A772" s="61" t="s">
        <v>1401</v>
      </c>
      <c r="B772" s="61" t="s">
        <v>1402</v>
      </c>
      <c r="C772" s="61" t="s">
        <v>47</v>
      </c>
      <c r="D772" s="58" t="s">
        <v>48</v>
      </c>
      <c r="E772" s="59" t="s">
        <v>49</v>
      </c>
      <c r="F772" s="31">
        <v>36.729999999999997</v>
      </c>
      <c r="G772" s="60">
        <f>MEDIAN(Table2[[#This Row],[Max (H)]],Table2[[#This Row],[Min (H)]])</f>
        <v>47.31</v>
      </c>
      <c r="H772" s="31">
        <v>57.89</v>
      </c>
      <c r="I772" s="31">
        <v>76400</v>
      </c>
      <c r="J772" s="60">
        <f>MEDIAN(Table2[[#This Row],[Max (A)]],Table2[[#This Row],[Min (A)]])</f>
        <v>98400.815000000002</v>
      </c>
      <c r="K772" s="31">
        <v>120401.63</v>
      </c>
    </row>
    <row r="773" spans="1:11" x14ac:dyDescent="0.3">
      <c r="A773" s="61" t="s">
        <v>472</v>
      </c>
      <c r="B773" s="61" t="s">
        <v>1809</v>
      </c>
      <c r="C773" s="61" t="s">
        <v>47</v>
      </c>
      <c r="D773" s="58" t="s">
        <v>545</v>
      </c>
      <c r="E773" s="59" t="s">
        <v>49</v>
      </c>
      <c r="F773" s="31">
        <v>71.73</v>
      </c>
      <c r="G773" s="60">
        <f>MEDIAN(Table2[[#This Row],[Max (H)]],Table2[[#This Row],[Min (H)]])</f>
        <v>94.68</v>
      </c>
      <c r="H773" s="31">
        <v>117.63</v>
      </c>
      <c r="I773" s="31">
        <v>149192.31</v>
      </c>
      <c r="J773" s="60">
        <f>MEDIAN(Table2[[#This Row],[Max (A)]],Table2[[#This Row],[Min (A)]])</f>
        <v>196933.845</v>
      </c>
      <c r="K773" s="31">
        <v>244675.38</v>
      </c>
    </row>
    <row r="774" spans="1:11" x14ac:dyDescent="0.3">
      <c r="A774" s="77" t="s">
        <v>1896</v>
      </c>
      <c r="B774" s="61" t="s">
        <v>1897</v>
      </c>
      <c r="C774" s="61" t="s">
        <v>47</v>
      </c>
      <c r="D774" s="58" t="s">
        <v>110</v>
      </c>
      <c r="E774" s="59" t="s">
        <v>49</v>
      </c>
      <c r="F774" s="31">
        <v>57.56</v>
      </c>
      <c r="G774" s="60">
        <f>MEDIAN(Table2[[#This Row],[Max (H)]],Table2[[#This Row],[Min (H)]])</f>
        <v>74.504999999999995</v>
      </c>
      <c r="H774" s="31">
        <v>91.45</v>
      </c>
      <c r="I774" s="31">
        <v>119725.49</v>
      </c>
      <c r="J774" s="60">
        <v>154969.68</v>
      </c>
      <c r="K774" s="31">
        <v>190213.87</v>
      </c>
    </row>
    <row r="775" spans="1:11" x14ac:dyDescent="0.3">
      <c r="A775" s="77" t="s">
        <v>1898</v>
      </c>
      <c r="B775" s="61" t="s">
        <v>1899</v>
      </c>
      <c r="C775" s="61" t="s">
        <v>47</v>
      </c>
      <c r="D775" s="58" t="s">
        <v>110</v>
      </c>
      <c r="E775" s="59" t="s">
        <v>49</v>
      </c>
      <c r="F775" s="31">
        <v>57.56</v>
      </c>
      <c r="G775" s="60">
        <f>MEDIAN(Table2[[#This Row],[Max (H)]],Table2[[#This Row],[Min (H)]])</f>
        <v>74.504999999999995</v>
      </c>
      <c r="H775" s="31">
        <v>91.45</v>
      </c>
      <c r="I775" s="31">
        <v>119725.49</v>
      </c>
      <c r="J775" s="60">
        <v>154969.68</v>
      </c>
      <c r="K775" s="31">
        <v>190213.87</v>
      </c>
    </row>
    <row r="776" spans="1:11" x14ac:dyDescent="0.3">
      <c r="A776" s="61" t="s">
        <v>230</v>
      </c>
      <c r="B776" s="61" t="s">
        <v>1708</v>
      </c>
      <c r="C776" s="61" t="s">
        <v>47</v>
      </c>
      <c r="D776" s="58" t="s">
        <v>231</v>
      </c>
      <c r="E776" s="59" t="s">
        <v>49</v>
      </c>
      <c r="F776" s="32">
        <v>62.97</v>
      </c>
      <c r="G776" s="60">
        <f>MEDIAN(Table2[[#This Row],[Max (H)]],Table2[[#This Row],[Min (H)]])</f>
        <v>81.509999999999991</v>
      </c>
      <c r="H776" s="31">
        <v>100.05</v>
      </c>
      <c r="I776" s="32">
        <v>130980.39</v>
      </c>
      <c r="J776" s="60">
        <f>MEDIAN(Table2[[#This Row],[Max (A)]],Table2[[#This Row],[Min (A)]])</f>
        <v>169537.745</v>
      </c>
      <c r="K776" s="31">
        <v>208095.1</v>
      </c>
    </row>
    <row r="777" spans="1:11" x14ac:dyDescent="0.3">
      <c r="A777" s="61" t="s">
        <v>1403</v>
      </c>
      <c r="B777" s="61" t="s">
        <v>1404</v>
      </c>
      <c r="C777" s="61" t="s">
        <v>15</v>
      </c>
      <c r="D777" s="58" t="s">
        <v>95</v>
      </c>
      <c r="E777" s="59" t="s">
        <v>17</v>
      </c>
      <c r="F777" s="31">
        <v>20.149999999999999</v>
      </c>
      <c r="G777" s="60">
        <f>MEDIAN(Table2[[#This Row],[Max (H)]],Table2[[#This Row],[Min (H)]])</f>
        <v>24.895</v>
      </c>
      <c r="H777" s="31">
        <v>29.64</v>
      </c>
      <c r="I777" s="31">
        <v>41916.67</v>
      </c>
      <c r="J777" s="60">
        <f>MEDIAN(Table2[[#This Row],[Max (A)]],Table2[[#This Row],[Min (A)]])</f>
        <v>51785.42</v>
      </c>
      <c r="K777" s="31">
        <v>61654.17</v>
      </c>
    </row>
    <row r="778" spans="1:11" x14ac:dyDescent="0.3">
      <c r="A778" s="61" t="s">
        <v>1405</v>
      </c>
      <c r="B778" s="61" t="s">
        <v>1406</v>
      </c>
      <c r="C778" s="61" t="s">
        <v>15</v>
      </c>
      <c r="D778" s="58" t="s">
        <v>26</v>
      </c>
      <c r="E778" s="59" t="s">
        <v>17</v>
      </c>
      <c r="F778" s="31">
        <v>25.65</v>
      </c>
      <c r="G778" s="60">
        <f>MEDIAN(Table2[[#This Row],[Max (H)]],Table2[[#This Row],[Min (H)]])</f>
        <v>32.36</v>
      </c>
      <c r="H778" s="31">
        <v>39.07</v>
      </c>
      <c r="I778" s="31">
        <v>53346.94</v>
      </c>
      <c r="J778" s="60">
        <f>MEDIAN(Table2[[#This Row],[Max (A)]],Table2[[#This Row],[Min (A)]])</f>
        <v>67308</v>
      </c>
      <c r="K778" s="31">
        <v>81269.06</v>
      </c>
    </row>
    <row r="779" spans="1:11" x14ac:dyDescent="0.3">
      <c r="A779" s="61" t="s">
        <v>1407</v>
      </c>
      <c r="B779" s="61" t="s">
        <v>1408</v>
      </c>
      <c r="C779" s="61" t="s">
        <v>15</v>
      </c>
      <c r="D779" s="58" t="s">
        <v>337</v>
      </c>
      <c r="E779" s="59" t="s">
        <v>17</v>
      </c>
      <c r="F779" s="31">
        <v>29.36</v>
      </c>
      <c r="G779" s="60">
        <f>MEDIAN(Table2[[#This Row],[Max (H)]],Table2[[#This Row],[Min (H)]])</f>
        <v>37.04</v>
      </c>
      <c r="H779" s="31">
        <v>44.72</v>
      </c>
      <c r="I779" s="31">
        <v>61061.22</v>
      </c>
      <c r="J779" s="60">
        <f>MEDIAN(Table2[[#This Row],[Max (A)]],Table2[[#This Row],[Min (A)]])</f>
        <v>77041.14</v>
      </c>
      <c r="K779" s="31">
        <v>93021.06</v>
      </c>
    </row>
    <row r="780" spans="1:11" x14ac:dyDescent="0.3">
      <c r="A780" s="61" t="s">
        <v>1409</v>
      </c>
      <c r="B780" s="61" t="s">
        <v>1410</v>
      </c>
      <c r="C780" s="61" t="s">
        <v>104</v>
      </c>
      <c r="D780" s="58" t="s">
        <v>786</v>
      </c>
      <c r="E780" s="59" t="s">
        <v>17</v>
      </c>
      <c r="F780" s="31">
        <v>33.159999999999997</v>
      </c>
      <c r="G780" s="60">
        <f>MEDIAN(Table2[[#This Row],[Max (H)]],Table2[[#This Row],[Min (H)]])</f>
        <v>41.84</v>
      </c>
      <c r="H780" s="31">
        <v>50.52</v>
      </c>
      <c r="I780" s="31">
        <v>68979.59</v>
      </c>
      <c r="J780" s="60">
        <f>MEDIAN(Table2[[#This Row],[Max (A)]],Table2[[#This Row],[Min (A)]])</f>
        <v>87031.764999999999</v>
      </c>
      <c r="K780" s="31">
        <v>105083.94</v>
      </c>
    </row>
    <row r="781" spans="1:11" x14ac:dyDescent="0.3">
      <c r="A781" s="61" t="s">
        <v>1411</v>
      </c>
      <c r="B781" s="61" t="s">
        <v>1412</v>
      </c>
      <c r="C781" s="61" t="s">
        <v>15</v>
      </c>
      <c r="D781" s="58" t="s">
        <v>113</v>
      </c>
      <c r="E781" s="59" t="s">
        <v>17</v>
      </c>
      <c r="F781" s="31">
        <v>15</v>
      </c>
      <c r="G781" s="60">
        <f>MEDIAN(Table2[[#This Row],[Max (H)]],Table2[[#This Row],[Min (H)]])</f>
        <v>17.255000000000003</v>
      </c>
      <c r="H781" s="31">
        <v>19.510000000000002</v>
      </c>
      <c r="I781" s="31">
        <v>31200</v>
      </c>
      <c r="J781" s="60">
        <f>MEDIAN(Table2[[#This Row],[Max (A)]],Table2[[#This Row],[Min (A)]])</f>
        <v>35885.82</v>
      </c>
      <c r="K781" s="31">
        <v>40571.64</v>
      </c>
    </row>
    <row r="782" spans="1:11" x14ac:dyDescent="0.3">
      <c r="A782" s="61" t="s">
        <v>1413</v>
      </c>
      <c r="B782" s="61" t="s">
        <v>1414</v>
      </c>
      <c r="C782" s="61" t="s">
        <v>15</v>
      </c>
      <c r="D782" s="58" t="s">
        <v>23</v>
      </c>
      <c r="E782" s="59" t="s">
        <v>17</v>
      </c>
      <c r="F782" s="31">
        <v>23.18</v>
      </c>
      <c r="G782" s="60">
        <f>MEDIAN(Table2[[#This Row],[Max (H)]],Table2[[#This Row],[Min (H)]])</f>
        <v>28.635000000000002</v>
      </c>
      <c r="H782" s="31">
        <v>34.090000000000003</v>
      </c>
      <c r="I782" s="31">
        <v>48208.33</v>
      </c>
      <c r="J782" s="60">
        <f>MEDIAN(Table2[[#This Row],[Max (A)]],Table2[[#This Row],[Min (A)]])</f>
        <v>59558.38</v>
      </c>
      <c r="K782" s="31">
        <v>70908.429999999993</v>
      </c>
    </row>
    <row r="783" spans="1:11" x14ac:dyDescent="0.3">
      <c r="A783" s="61" t="s">
        <v>1415</v>
      </c>
      <c r="B783" s="61" t="s">
        <v>1416</v>
      </c>
      <c r="C783" s="61" t="s">
        <v>15</v>
      </c>
      <c r="D783" s="58" t="s">
        <v>337</v>
      </c>
      <c r="E783" s="59" t="s">
        <v>17</v>
      </c>
      <c r="F783" s="32">
        <v>29.36</v>
      </c>
      <c r="G783" s="60">
        <f>MEDIAN(Table2[[#This Row],[Max (H)]],Table2[[#This Row],[Min (H)]])</f>
        <v>37.04</v>
      </c>
      <c r="H783" s="31">
        <v>44.72</v>
      </c>
      <c r="I783" s="32">
        <v>61061.22</v>
      </c>
      <c r="J783" s="60">
        <f>MEDIAN(Table2[[#This Row],[Max (A)]],Table2[[#This Row],[Min (A)]])</f>
        <v>77041.14</v>
      </c>
      <c r="K783" s="31">
        <v>93021.06</v>
      </c>
    </row>
    <row r="784" spans="1:11" x14ac:dyDescent="0.3">
      <c r="A784" s="61" t="s">
        <v>1417</v>
      </c>
      <c r="B784" s="61" t="s">
        <v>1418</v>
      </c>
      <c r="C784" s="61" t="s">
        <v>104</v>
      </c>
      <c r="D784" s="58" t="s">
        <v>786</v>
      </c>
      <c r="E784" s="59" t="s">
        <v>17</v>
      </c>
      <c r="F784" s="32">
        <v>33.159999999999997</v>
      </c>
      <c r="G784" s="60">
        <f>MEDIAN(Table2[[#This Row],[Max (H)]],Table2[[#This Row],[Min (H)]])</f>
        <v>41.84</v>
      </c>
      <c r="H784" s="31">
        <v>50.52</v>
      </c>
      <c r="I784" s="32">
        <v>68979.59</v>
      </c>
      <c r="J784" s="60">
        <f>MEDIAN(Table2[[#This Row],[Max (A)]],Table2[[#This Row],[Min (A)]])</f>
        <v>87031.764999999999</v>
      </c>
      <c r="K784" s="31">
        <v>105083.94</v>
      </c>
    </row>
    <row r="785" spans="1:11" x14ac:dyDescent="0.3">
      <c r="A785" s="61" t="s">
        <v>1419</v>
      </c>
      <c r="B785" s="61" t="s">
        <v>1420</v>
      </c>
      <c r="C785" s="61" t="s">
        <v>47</v>
      </c>
      <c r="D785" s="58" t="s">
        <v>110</v>
      </c>
      <c r="E785" s="59" t="s">
        <v>49</v>
      </c>
      <c r="F785" s="31">
        <v>57.56</v>
      </c>
      <c r="G785" s="60">
        <f>MEDIAN(Table2[[#This Row],[Max (H)]],Table2[[#This Row],[Min (H)]])</f>
        <v>74.504999999999995</v>
      </c>
      <c r="H785" s="31">
        <v>91.45</v>
      </c>
      <c r="I785" s="31">
        <v>119725.49</v>
      </c>
      <c r="J785" s="60">
        <f>MEDIAN(Table2[[#This Row],[Max (A)]],Table2[[#This Row],[Min (A)]])</f>
        <v>154969.68</v>
      </c>
      <c r="K785" s="31">
        <v>190213.87</v>
      </c>
    </row>
    <row r="786" spans="1:11" x14ac:dyDescent="0.3">
      <c r="A786" s="61" t="s">
        <v>1421</v>
      </c>
      <c r="B786" s="61" t="s">
        <v>1422</v>
      </c>
      <c r="C786" s="61" t="s">
        <v>104</v>
      </c>
      <c r="D786" s="58" t="s">
        <v>159</v>
      </c>
      <c r="E786" s="59" t="s">
        <v>17</v>
      </c>
      <c r="F786" s="31">
        <v>25</v>
      </c>
      <c r="G786" s="60">
        <f>MEDIAN(Table2[[#This Row],[Max (H)]],Table2[[#This Row],[Min (H)]])</f>
        <v>31.545000000000002</v>
      </c>
      <c r="H786" s="31">
        <v>38.090000000000003</v>
      </c>
      <c r="I786" s="31">
        <v>52000</v>
      </c>
      <c r="J786" s="60">
        <f>MEDIAN(Table2[[#This Row],[Max (A)]],Table2[[#This Row],[Min (A)]])</f>
        <v>65608.565000000002</v>
      </c>
      <c r="K786" s="31">
        <v>79217.13</v>
      </c>
    </row>
    <row r="787" spans="1:11" x14ac:dyDescent="0.3">
      <c r="A787" s="61" t="s">
        <v>1423</v>
      </c>
      <c r="B787" s="61" t="s">
        <v>1424</v>
      </c>
      <c r="C787" s="61" t="s">
        <v>15</v>
      </c>
      <c r="D787" s="58" t="s">
        <v>95</v>
      </c>
      <c r="E787" s="59" t="s">
        <v>17</v>
      </c>
      <c r="F787" s="31">
        <v>20.149999999999999</v>
      </c>
      <c r="G787" s="60">
        <f>MEDIAN(Table2[[#This Row],[Max (H)]],Table2[[#This Row],[Min (H)]])</f>
        <v>24.895</v>
      </c>
      <c r="H787" s="31">
        <v>29.64</v>
      </c>
      <c r="I787" s="31">
        <v>41916.67</v>
      </c>
      <c r="J787" s="60">
        <f>MEDIAN(Table2[[#This Row],[Max (A)]],Table2[[#This Row],[Min (A)]])</f>
        <v>51785.42</v>
      </c>
      <c r="K787" s="31">
        <v>61654.17</v>
      </c>
    </row>
    <row r="788" spans="1:11" x14ac:dyDescent="0.3">
      <c r="A788" s="61" t="s">
        <v>1425</v>
      </c>
      <c r="B788" s="61" t="s">
        <v>1426</v>
      </c>
      <c r="C788" s="61" t="s">
        <v>15</v>
      </c>
      <c r="D788" s="58" t="s">
        <v>23</v>
      </c>
      <c r="E788" s="59" t="s">
        <v>17</v>
      </c>
      <c r="F788" s="31">
        <v>23.18</v>
      </c>
      <c r="G788" s="60">
        <f>MEDIAN(Table2[[#This Row],[Max (H)]],Table2[[#This Row],[Min (H)]])</f>
        <v>28.635000000000002</v>
      </c>
      <c r="H788" s="31">
        <v>34.090000000000003</v>
      </c>
      <c r="I788" s="31">
        <v>48208.33</v>
      </c>
      <c r="J788" s="60">
        <f>MEDIAN(Table2[[#This Row],[Max (A)]],Table2[[#This Row],[Min (A)]])</f>
        <v>59558.38</v>
      </c>
      <c r="K788" s="31">
        <v>70908.429999999993</v>
      </c>
    </row>
    <row r="789" spans="1:11" x14ac:dyDescent="0.3">
      <c r="A789" s="61" t="s">
        <v>1427</v>
      </c>
      <c r="B789" s="61" t="s">
        <v>1428</v>
      </c>
      <c r="C789" s="61" t="s">
        <v>15</v>
      </c>
      <c r="D789" s="58" t="s">
        <v>26</v>
      </c>
      <c r="E789" s="59" t="s">
        <v>17</v>
      </c>
      <c r="F789" s="31">
        <v>25.65</v>
      </c>
      <c r="G789" s="60">
        <f>MEDIAN(Table2[[#This Row],[Max (H)]],Table2[[#This Row],[Min (H)]])</f>
        <v>32.36</v>
      </c>
      <c r="H789" s="31">
        <v>39.07</v>
      </c>
      <c r="I789" s="31">
        <v>53346.94</v>
      </c>
      <c r="J789" s="60">
        <f>MEDIAN(Table2[[#This Row],[Max (A)]],Table2[[#This Row],[Min (A)]])</f>
        <v>67308</v>
      </c>
      <c r="K789" s="31">
        <v>81269.06</v>
      </c>
    </row>
    <row r="790" spans="1:11" x14ac:dyDescent="0.3">
      <c r="A790" s="61" t="s">
        <v>1429</v>
      </c>
      <c r="B790" s="61" t="s">
        <v>1430</v>
      </c>
      <c r="C790" s="61" t="s">
        <v>15</v>
      </c>
      <c r="D790" s="58" t="s">
        <v>337</v>
      </c>
      <c r="E790" s="59" t="s">
        <v>17</v>
      </c>
      <c r="F790" s="31">
        <v>29.36</v>
      </c>
      <c r="G790" s="60">
        <f>MEDIAN(Table2[[#This Row],[Max (H)]],Table2[[#This Row],[Min (H)]])</f>
        <v>37.04</v>
      </c>
      <c r="H790" s="31">
        <v>44.72</v>
      </c>
      <c r="I790" s="31">
        <v>61061.22</v>
      </c>
      <c r="J790" s="60">
        <f>MEDIAN(Table2[[#This Row],[Max (A)]],Table2[[#This Row],[Min (A)]])</f>
        <v>77041.14</v>
      </c>
      <c r="K790" s="31">
        <v>93021.06</v>
      </c>
    </row>
    <row r="791" spans="1:11" x14ac:dyDescent="0.3">
      <c r="A791" s="77" t="s">
        <v>1855</v>
      </c>
      <c r="B791" s="61" t="s">
        <v>1856</v>
      </c>
      <c r="C791" s="61" t="s">
        <v>15</v>
      </c>
      <c r="D791" s="58" t="s">
        <v>36</v>
      </c>
      <c r="E791" s="59" t="s">
        <v>17</v>
      </c>
      <c r="F791" s="31">
        <v>16.43</v>
      </c>
      <c r="G791" s="60">
        <f>MEDIAN(Table2[[#This Row],[Max (H)]],Table2[[#This Row],[Min (H)]])</f>
        <v>20.295502163461538</v>
      </c>
      <c r="H791" s="31">
        <v>24.161004326923077</v>
      </c>
      <c r="I791" s="31">
        <v>34166.67</v>
      </c>
      <c r="J791" s="60">
        <f>MEDIAN(Table2[[#This Row],[Max (A)]],Table2[[#This Row],[Min (A)]])</f>
        <v>42210.78</v>
      </c>
      <c r="K791" s="31">
        <v>50254.89</v>
      </c>
    </row>
    <row r="792" spans="1:11" x14ac:dyDescent="0.3">
      <c r="A792" s="61" t="s">
        <v>1431</v>
      </c>
      <c r="B792" s="61" t="s">
        <v>1432</v>
      </c>
      <c r="C792" s="61" t="s">
        <v>15</v>
      </c>
      <c r="D792" s="58" t="s">
        <v>41</v>
      </c>
      <c r="E792" s="59" t="s">
        <v>17</v>
      </c>
      <c r="F792" s="31">
        <v>19.13</v>
      </c>
      <c r="G792" s="60">
        <f>MEDIAN(Table2[[#This Row],[Max (H)]],Table2[[#This Row],[Min (H)]])</f>
        <v>23.634999999999998</v>
      </c>
      <c r="H792" s="31">
        <v>28.14</v>
      </c>
      <c r="I792" s="31">
        <v>39791.67</v>
      </c>
      <c r="J792" s="60">
        <f>MEDIAN(Table2[[#This Row],[Max (A)]],Table2[[#This Row],[Min (A)]])</f>
        <v>49160.119999999995</v>
      </c>
      <c r="K792" s="31">
        <v>58528.57</v>
      </c>
    </row>
    <row r="793" spans="1:11" x14ac:dyDescent="0.3">
      <c r="A793" s="61" t="s">
        <v>1433</v>
      </c>
      <c r="B793" s="61" t="s">
        <v>1434</v>
      </c>
      <c r="C793" s="61" t="s">
        <v>47</v>
      </c>
      <c r="D793" s="58" t="s">
        <v>52</v>
      </c>
      <c r="E793" s="59" t="s">
        <v>49</v>
      </c>
      <c r="F793" s="31">
        <v>29.04</v>
      </c>
      <c r="G793" s="60">
        <f>MEDIAN(Table2[[#This Row],[Max (H)]],Table2[[#This Row],[Min (H)]])</f>
        <v>36.64</v>
      </c>
      <c r="H793" s="31">
        <v>44.24</v>
      </c>
      <c r="I793" s="31">
        <v>60408.160000000003</v>
      </c>
      <c r="J793" s="60">
        <f>MEDIAN(Table2[[#This Row],[Max (A)]],Table2[[#This Row],[Min (A)]])</f>
        <v>76217.17</v>
      </c>
      <c r="K793" s="31">
        <v>92026.18</v>
      </c>
    </row>
    <row r="794" spans="1:11" x14ac:dyDescent="0.3">
      <c r="A794" s="61" t="s">
        <v>1435</v>
      </c>
      <c r="B794" s="61" t="s">
        <v>1436</v>
      </c>
      <c r="C794" s="61" t="s">
        <v>47</v>
      </c>
      <c r="D794" s="58" t="s">
        <v>58</v>
      </c>
      <c r="E794" s="59" t="s">
        <v>49</v>
      </c>
      <c r="F794" s="32">
        <v>25</v>
      </c>
      <c r="G794" s="60">
        <f>MEDIAN(Table2[[#This Row],[Max (H)]],Table2[[#This Row],[Min (H)]])</f>
        <v>31.545000000000002</v>
      </c>
      <c r="H794" s="31">
        <v>38.090000000000003</v>
      </c>
      <c r="I794" s="32">
        <v>52000</v>
      </c>
      <c r="J794" s="60">
        <f>MEDIAN(Table2[[#This Row],[Max (A)]],Table2[[#This Row],[Min (A)]])</f>
        <v>65608.565000000002</v>
      </c>
      <c r="K794" s="31">
        <v>79217.13</v>
      </c>
    </row>
    <row r="795" spans="1:11" x14ac:dyDescent="0.3">
      <c r="A795" s="61" t="s">
        <v>1437</v>
      </c>
      <c r="B795" s="61" t="s">
        <v>1624</v>
      </c>
      <c r="C795" s="61" t="s">
        <v>47</v>
      </c>
      <c r="D795" s="58" t="s">
        <v>52</v>
      </c>
      <c r="E795" s="59" t="s">
        <v>49</v>
      </c>
      <c r="F795" s="31">
        <v>29.04</v>
      </c>
      <c r="G795" s="60">
        <f>MEDIAN(Table2[[#This Row],[Max (H)]],Table2[[#This Row],[Min (H)]])</f>
        <v>36.64</v>
      </c>
      <c r="H795" s="31">
        <v>44.24</v>
      </c>
      <c r="I795" s="31">
        <v>60408.160000000003</v>
      </c>
      <c r="J795" s="60">
        <f>MEDIAN(Table2[[#This Row],[Max (A)]],Table2[[#This Row],[Min (A)]])</f>
        <v>76217.17</v>
      </c>
      <c r="K795" s="31">
        <v>92026.18</v>
      </c>
    </row>
    <row r="796" spans="1:11" x14ac:dyDescent="0.3">
      <c r="A796" s="61" t="s">
        <v>1438</v>
      </c>
      <c r="B796" s="61" t="s">
        <v>1439</v>
      </c>
      <c r="C796" s="61" t="s">
        <v>47</v>
      </c>
      <c r="D796" s="58" t="s">
        <v>58</v>
      </c>
      <c r="E796" s="59" t="s">
        <v>49</v>
      </c>
      <c r="F796" s="31">
        <v>25</v>
      </c>
      <c r="G796" s="60">
        <f>MEDIAN(Table2[[#This Row],[Max (H)]],Table2[[#This Row],[Min (H)]])</f>
        <v>31.545000000000002</v>
      </c>
      <c r="H796" s="31">
        <v>38.090000000000003</v>
      </c>
      <c r="I796" s="31">
        <v>52000</v>
      </c>
      <c r="J796" s="60">
        <f>MEDIAN(Table2[[#This Row],[Max (A)]],Table2[[#This Row],[Min (A)]])</f>
        <v>65608.565000000002</v>
      </c>
      <c r="K796" s="31">
        <v>79217.13</v>
      </c>
    </row>
    <row r="797" spans="1:11" x14ac:dyDescent="0.3">
      <c r="A797" s="61" t="s">
        <v>1440</v>
      </c>
      <c r="B797" s="61" t="s">
        <v>1441</v>
      </c>
      <c r="C797" s="61" t="s">
        <v>47</v>
      </c>
      <c r="D797" s="58" t="s">
        <v>52</v>
      </c>
      <c r="E797" s="59" t="s">
        <v>49</v>
      </c>
      <c r="F797" s="31">
        <v>29.04</v>
      </c>
      <c r="G797" s="60">
        <f>MEDIAN(Table2[[#This Row],[Max (H)]],Table2[[#This Row],[Min (H)]])</f>
        <v>36.64</v>
      </c>
      <c r="H797" s="31">
        <v>44.24</v>
      </c>
      <c r="I797" s="31">
        <v>60408.160000000003</v>
      </c>
      <c r="J797" s="60">
        <f>MEDIAN(Table2[[#This Row],[Max (A)]],Table2[[#This Row],[Min (A)]])</f>
        <v>76217.17</v>
      </c>
      <c r="K797" s="31">
        <v>92026.18</v>
      </c>
    </row>
    <row r="798" spans="1:11" x14ac:dyDescent="0.3">
      <c r="A798" s="61" t="s">
        <v>1442</v>
      </c>
      <c r="B798" s="61" t="s">
        <v>1443</v>
      </c>
      <c r="C798" s="61" t="s">
        <v>47</v>
      </c>
      <c r="D798" s="58" t="s">
        <v>52</v>
      </c>
      <c r="E798" s="59" t="s">
        <v>49</v>
      </c>
      <c r="F798" s="31">
        <v>29.04</v>
      </c>
      <c r="G798" s="60">
        <f>MEDIAN(Table2[[#This Row],[Max (H)]],Table2[[#This Row],[Min (H)]])</f>
        <v>36.64</v>
      </c>
      <c r="H798" s="31">
        <v>44.24</v>
      </c>
      <c r="I798" s="31">
        <v>60408.160000000003</v>
      </c>
      <c r="J798" s="60">
        <f>MEDIAN(Table2[[#This Row],[Max (A)]],Table2[[#This Row],[Min (A)]])</f>
        <v>76217.17</v>
      </c>
      <c r="K798" s="31">
        <v>92026.18</v>
      </c>
    </row>
    <row r="799" spans="1:11" x14ac:dyDescent="0.3">
      <c r="A799" s="61" t="s">
        <v>1444</v>
      </c>
      <c r="B799" s="61" t="s">
        <v>1445</v>
      </c>
      <c r="C799" s="61" t="s">
        <v>47</v>
      </c>
      <c r="D799" s="79" t="s">
        <v>61</v>
      </c>
      <c r="E799" s="59" t="s">
        <v>17</v>
      </c>
      <c r="F799" s="31">
        <v>19.13</v>
      </c>
      <c r="G799" s="60">
        <f>MEDIAN(Table2[[#This Row],[Max (H)]],Table2[[#This Row],[Min (H)]])</f>
        <v>23.634999999999998</v>
      </c>
      <c r="H799" s="31">
        <v>28.14</v>
      </c>
      <c r="I799" s="31">
        <v>39791.67</v>
      </c>
      <c r="J799" s="60">
        <f>MEDIAN(Table2[[#This Row],[Max (A)]],Table2[[#This Row],[Min (A)]])</f>
        <v>49160.119999999995</v>
      </c>
      <c r="K799" s="31">
        <v>58528.57</v>
      </c>
    </row>
    <row r="800" spans="1:11" x14ac:dyDescent="0.3">
      <c r="A800" s="61" t="s">
        <v>1446</v>
      </c>
      <c r="B800" s="61" t="s">
        <v>1447</v>
      </c>
      <c r="C800" s="61" t="s">
        <v>47</v>
      </c>
      <c r="D800" s="58" t="s">
        <v>170</v>
      </c>
      <c r="E800" s="59" t="s">
        <v>17</v>
      </c>
      <c r="F800" s="31">
        <v>21.59</v>
      </c>
      <c r="G800" s="60">
        <f>MEDIAN(Table2[[#This Row],[Max (H)]],Table2[[#This Row],[Min (H)]])</f>
        <v>27.234999999999999</v>
      </c>
      <c r="H800" s="31">
        <v>32.880000000000003</v>
      </c>
      <c r="I800" s="31">
        <v>44897.96</v>
      </c>
      <c r="J800" s="60">
        <f>MEDIAN(Table2[[#This Row],[Max (A)]],Table2[[#This Row],[Min (A)]])</f>
        <v>56647.895000000004</v>
      </c>
      <c r="K800" s="31">
        <v>68397.83</v>
      </c>
    </row>
    <row r="801" spans="1:11" x14ac:dyDescent="0.3">
      <c r="A801" s="61" t="s">
        <v>1448</v>
      </c>
      <c r="B801" s="61" t="s">
        <v>1449</v>
      </c>
      <c r="C801" s="61" t="s">
        <v>47</v>
      </c>
      <c r="D801" s="58" t="s">
        <v>74</v>
      </c>
      <c r="E801" s="59" t="s">
        <v>49</v>
      </c>
      <c r="F801" s="31">
        <v>36.81</v>
      </c>
      <c r="G801" s="60">
        <f>MEDIAN(Table2[[#This Row],[Max (H)]],Table2[[#This Row],[Min (H)]])</f>
        <v>47.41</v>
      </c>
      <c r="H801" s="31">
        <v>58.01</v>
      </c>
      <c r="I801" s="31">
        <v>76560</v>
      </c>
      <c r="J801" s="60">
        <f>MEDIAN(Table2[[#This Row],[Max (A)]],Table2[[#This Row],[Min (A)]])</f>
        <v>98606.89</v>
      </c>
      <c r="K801" s="31">
        <v>120653.78</v>
      </c>
    </row>
    <row r="802" spans="1:11" x14ac:dyDescent="0.3">
      <c r="A802" s="61" t="s">
        <v>1450</v>
      </c>
      <c r="B802" s="61" t="s">
        <v>1451</v>
      </c>
      <c r="C802" s="61" t="s">
        <v>47</v>
      </c>
      <c r="D802" s="58" t="s">
        <v>58</v>
      </c>
      <c r="E802" s="59" t="s">
        <v>49</v>
      </c>
      <c r="F802" s="32">
        <v>25</v>
      </c>
      <c r="G802" s="60">
        <f>MEDIAN(Table2[[#This Row],[Max (H)]],Table2[[#This Row],[Min (H)]])</f>
        <v>31.545000000000002</v>
      </c>
      <c r="H802" s="31">
        <v>38.090000000000003</v>
      </c>
      <c r="I802" s="32">
        <v>52000</v>
      </c>
      <c r="J802" s="60">
        <f>MEDIAN(Table2[[#This Row],[Max (A)]],Table2[[#This Row],[Min (A)]])</f>
        <v>65608.565000000002</v>
      </c>
      <c r="K802" s="31">
        <v>79217.13</v>
      </c>
    </row>
    <row r="803" spans="1:11" x14ac:dyDescent="0.3">
      <c r="A803" s="61" t="s">
        <v>1452</v>
      </c>
      <c r="B803" s="61" t="s">
        <v>1453</v>
      </c>
      <c r="C803" s="61" t="s">
        <v>32</v>
      </c>
      <c r="D803" s="58" t="s">
        <v>1454</v>
      </c>
      <c r="E803" s="59" t="s">
        <v>17</v>
      </c>
      <c r="F803" s="31">
        <v>17.14</v>
      </c>
      <c r="G803" s="60"/>
      <c r="H803" s="31">
        <v>23.58</v>
      </c>
      <c r="I803" s="31">
        <v>35659.82</v>
      </c>
      <c r="J803" s="60"/>
      <c r="K803" s="31">
        <v>49053.65</v>
      </c>
    </row>
    <row r="804" spans="1:11" x14ac:dyDescent="0.3">
      <c r="A804" s="61" t="s">
        <v>1455</v>
      </c>
      <c r="B804" s="61" t="s">
        <v>1456</v>
      </c>
      <c r="C804" s="61" t="s">
        <v>32</v>
      </c>
      <c r="D804" s="58" t="s">
        <v>1457</v>
      </c>
      <c r="E804" s="59" t="s">
        <v>17</v>
      </c>
      <c r="F804" s="31">
        <v>16.07</v>
      </c>
      <c r="G804" s="60"/>
      <c r="H804" s="31">
        <v>16.07</v>
      </c>
      <c r="I804" s="31">
        <v>33431.08</v>
      </c>
      <c r="J804" s="60"/>
      <c r="K804" s="31">
        <v>33431.08</v>
      </c>
    </row>
    <row r="805" spans="1:11" x14ac:dyDescent="0.3">
      <c r="A805" s="61" t="s">
        <v>1458</v>
      </c>
      <c r="B805" s="61" t="s">
        <v>1459</v>
      </c>
      <c r="C805" s="61" t="s">
        <v>47</v>
      </c>
      <c r="D805" s="58" t="s">
        <v>313</v>
      </c>
      <c r="E805" s="59" t="s">
        <v>49</v>
      </c>
      <c r="F805" s="31">
        <v>23.18</v>
      </c>
      <c r="G805" s="60">
        <f>MEDIAN(Table2[[#This Row],[Max (H)]],Table2[[#This Row],[Min (H)]])</f>
        <v>28.635000000000002</v>
      </c>
      <c r="H805" s="31">
        <v>34.090000000000003</v>
      </c>
      <c r="I805" s="31">
        <v>48208.33</v>
      </c>
      <c r="J805" s="60">
        <f>MEDIAN(Table2[[#This Row],[Max (A)]],Table2[[#This Row],[Min (A)]])</f>
        <v>59558.38</v>
      </c>
      <c r="K805" s="31">
        <v>70908.429999999993</v>
      </c>
    </row>
    <row r="806" spans="1:11" x14ac:dyDescent="0.3">
      <c r="A806" s="61" t="s">
        <v>1460</v>
      </c>
      <c r="B806" s="61" t="s">
        <v>1461</v>
      </c>
      <c r="C806" s="61" t="s">
        <v>47</v>
      </c>
      <c r="D806" s="58" t="s">
        <v>108</v>
      </c>
      <c r="E806" s="59" t="s">
        <v>49</v>
      </c>
      <c r="F806" s="32">
        <v>29.36</v>
      </c>
      <c r="G806" s="60">
        <f>MEDIAN(Table2[[#This Row],[Max (H)]],Table2[[#This Row],[Min (H)]])</f>
        <v>37.04</v>
      </c>
      <c r="H806" s="31">
        <v>44.72</v>
      </c>
      <c r="I806" s="32">
        <v>61061.22</v>
      </c>
      <c r="J806" s="60">
        <f>MEDIAN(Table2[[#This Row],[Max (A)]],Table2[[#This Row],[Min (A)]])</f>
        <v>77041.14</v>
      </c>
      <c r="K806" s="31">
        <v>93021.06</v>
      </c>
    </row>
    <row r="807" spans="1:11" x14ac:dyDescent="0.3">
      <c r="A807" s="61" t="s">
        <v>1462</v>
      </c>
      <c r="B807" s="61" t="s">
        <v>1463</v>
      </c>
      <c r="C807" s="61" t="s">
        <v>47</v>
      </c>
      <c r="D807" s="58" t="s">
        <v>310</v>
      </c>
      <c r="E807" s="59" t="s">
        <v>17</v>
      </c>
      <c r="F807" s="31">
        <v>20.149999999999999</v>
      </c>
      <c r="G807" s="60">
        <f>MEDIAN(Table2[[#This Row],[Max (H)]],Table2[[#This Row],[Min (H)]])</f>
        <v>24.895</v>
      </c>
      <c r="H807" s="31">
        <v>29.64</v>
      </c>
      <c r="I807" s="31">
        <v>41916.67</v>
      </c>
      <c r="J807" s="60">
        <f>MEDIAN(Table2[[#This Row],[Max (A)]],Table2[[#This Row],[Min (A)]])</f>
        <v>51785.42</v>
      </c>
      <c r="K807" s="31">
        <v>61654.17</v>
      </c>
    </row>
    <row r="808" spans="1:11" x14ac:dyDescent="0.3">
      <c r="A808" s="61" t="s">
        <v>1464</v>
      </c>
      <c r="B808" s="61" t="s">
        <v>1465</v>
      </c>
      <c r="C808" s="61" t="s">
        <v>47</v>
      </c>
      <c r="D808" s="58" t="s">
        <v>71</v>
      </c>
      <c r="E808" s="59" t="s">
        <v>49</v>
      </c>
      <c r="F808" s="32">
        <v>33.159999999999997</v>
      </c>
      <c r="G808" s="60">
        <f>MEDIAN(Table2[[#This Row],[Max (H)]],Table2[[#This Row],[Min (H)]])</f>
        <v>41.84</v>
      </c>
      <c r="H808" s="31">
        <v>50.52</v>
      </c>
      <c r="I808" s="32">
        <v>68979.59</v>
      </c>
      <c r="J808" s="60">
        <f>MEDIAN(Table2[[#This Row],[Max (A)]],Table2[[#This Row],[Min (A)]])</f>
        <v>87031.764999999999</v>
      </c>
      <c r="K808" s="31">
        <v>105083.94</v>
      </c>
    </row>
    <row r="809" spans="1:11" x14ac:dyDescent="0.3">
      <c r="A809" s="61" t="s">
        <v>1466</v>
      </c>
      <c r="B809" s="61" t="s">
        <v>1467</v>
      </c>
      <c r="C809" s="61" t="s">
        <v>47</v>
      </c>
      <c r="D809" s="58" t="s">
        <v>170</v>
      </c>
      <c r="E809" s="59" t="s">
        <v>17</v>
      </c>
      <c r="F809" s="32">
        <v>21.59</v>
      </c>
      <c r="G809" s="60">
        <f>MEDIAN(Table2[[#This Row],[Max (H)]],Table2[[#This Row],[Min (H)]])</f>
        <v>27.234999999999999</v>
      </c>
      <c r="H809" s="31">
        <v>32.880000000000003</v>
      </c>
      <c r="I809" s="32">
        <v>44897.96</v>
      </c>
      <c r="J809" s="60">
        <f>MEDIAN(Table2[[#This Row],[Max (A)]],Table2[[#This Row],[Min (A)]])</f>
        <v>56647.895000000004</v>
      </c>
      <c r="K809" s="31">
        <v>68397.83</v>
      </c>
    </row>
    <row r="810" spans="1:11" x14ac:dyDescent="0.3">
      <c r="A810" s="61" t="s">
        <v>1468</v>
      </c>
      <c r="B810" s="61" t="s">
        <v>1469</v>
      </c>
      <c r="C810" s="61" t="s">
        <v>47</v>
      </c>
      <c r="D810" s="58" t="s">
        <v>52</v>
      </c>
      <c r="E810" s="59" t="s">
        <v>49</v>
      </c>
      <c r="F810" s="31">
        <v>29.04</v>
      </c>
      <c r="G810" s="60">
        <f>MEDIAN(Table2[[#This Row],[Max (H)]],Table2[[#This Row],[Min (H)]])</f>
        <v>36.64</v>
      </c>
      <c r="H810" s="31">
        <v>44.24</v>
      </c>
      <c r="I810" s="31">
        <v>60408.160000000003</v>
      </c>
      <c r="J810" s="60">
        <f>MEDIAN(Table2[[#This Row],[Max (A)]],Table2[[#This Row],[Min (A)]])</f>
        <v>76217.17</v>
      </c>
      <c r="K810" s="31">
        <v>92026.18</v>
      </c>
    </row>
    <row r="811" spans="1:11" x14ac:dyDescent="0.3">
      <c r="A811" s="61" t="s">
        <v>1470</v>
      </c>
      <c r="B811" s="61" t="s">
        <v>1471</v>
      </c>
      <c r="C811" s="61" t="s">
        <v>47</v>
      </c>
      <c r="D811" s="58" t="s">
        <v>52</v>
      </c>
      <c r="E811" s="59" t="s">
        <v>49</v>
      </c>
      <c r="F811" s="31">
        <v>29.04</v>
      </c>
      <c r="G811" s="60">
        <f>MEDIAN(Table2[[#This Row],[Max (H)]],Table2[[#This Row],[Min (H)]])</f>
        <v>36.64</v>
      </c>
      <c r="H811" s="31">
        <v>44.24</v>
      </c>
      <c r="I811" s="31">
        <v>60408.160000000003</v>
      </c>
      <c r="J811" s="60">
        <f>MEDIAN(Table2[[#This Row],[Max (A)]],Table2[[#This Row],[Min (A)]])</f>
        <v>76217.17</v>
      </c>
      <c r="K811" s="31">
        <v>92026.18</v>
      </c>
    </row>
    <row r="812" spans="1:11" x14ac:dyDescent="0.3">
      <c r="A812" s="61" t="s">
        <v>1472</v>
      </c>
      <c r="B812" s="61" t="s">
        <v>1473</v>
      </c>
      <c r="C812" s="61" t="s">
        <v>47</v>
      </c>
      <c r="D812" s="58" t="s">
        <v>58</v>
      </c>
      <c r="E812" s="59" t="s">
        <v>49</v>
      </c>
      <c r="F812" s="32">
        <v>25</v>
      </c>
      <c r="G812" s="60">
        <f>MEDIAN(Table2[[#This Row],[Max (H)]],Table2[[#This Row],[Min (H)]])</f>
        <v>31.545000000000002</v>
      </c>
      <c r="H812" s="31">
        <v>38.090000000000003</v>
      </c>
      <c r="I812" s="32">
        <v>52000</v>
      </c>
      <c r="J812" s="60">
        <f>MEDIAN(Table2[[#This Row],[Max (A)]],Table2[[#This Row],[Min (A)]])</f>
        <v>65608.565000000002</v>
      </c>
      <c r="K812" s="31">
        <v>79217.13</v>
      </c>
    </row>
    <row r="813" spans="1:11" x14ac:dyDescent="0.3">
      <c r="A813" s="77" t="s">
        <v>1474</v>
      </c>
      <c r="B813" s="61" t="s">
        <v>1475</v>
      </c>
      <c r="C813" s="61" t="s">
        <v>47</v>
      </c>
      <c r="D813" s="79" t="s">
        <v>61</v>
      </c>
      <c r="E813" s="59" t="s">
        <v>17</v>
      </c>
      <c r="F813" s="31">
        <v>19.13</v>
      </c>
      <c r="G813" s="60">
        <f>MEDIAN(Table2[[#This Row],[Max (H)]],Table2[[#This Row],[Min (H)]])</f>
        <v>23.634999999999998</v>
      </c>
      <c r="H813" s="31">
        <v>28.14</v>
      </c>
      <c r="I813" s="31">
        <v>39791.67</v>
      </c>
      <c r="J813" s="60">
        <f>MEDIAN(Table2[[#This Row],[Max (A)]],Table2[[#This Row],[Min (A)]])</f>
        <v>49160.119999999995</v>
      </c>
      <c r="K813" s="31">
        <v>58528.57</v>
      </c>
    </row>
    <row r="814" spans="1:11" x14ac:dyDescent="0.3">
      <c r="A814" s="61" t="s">
        <v>1476</v>
      </c>
      <c r="B814" s="61" t="s">
        <v>1477</v>
      </c>
      <c r="C814" s="61" t="s">
        <v>32</v>
      </c>
      <c r="D814" s="58" t="s">
        <v>673</v>
      </c>
      <c r="E814" s="59" t="s">
        <v>17</v>
      </c>
      <c r="F814" s="31">
        <v>23.13</v>
      </c>
      <c r="G814" s="60"/>
      <c r="H814" s="31">
        <v>33.54</v>
      </c>
      <c r="I814" s="31">
        <v>48108.66</v>
      </c>
      <c r="J814" s="60"/>
      <c r="K814" s="31">
        <v>69761.539999999994</v>
      </c>
    </row>
    <row r="815" spans="1:11" x14ac:dyDescent="0.3">
      <c r="A815" s="77" t="s">
        <v>1608</v>
      </c>
      <c r="B815" s="61" t="s">
        <v>1609</v>
      </c>
      <c r="C815" s="61" t="s">
        <v>47</v>
      </c>
      <c r="D815" s="58" t="s">
        <v>48</v>
      </c>
      <c r="E815" s="59" t="s">
        <v>49</v>
      </c>
      <c r="F815" s="32">
        <v>36.729999999999997</v>
      </c>
      <c r="G815" s="60">
        <f>MEDIAN(Table2[[#This Row],[Max (H)]],Table2[[#This Row],[Min (H)]])</f>
        <v>47.31</v>
      </c>
      <c r="H815" s="31">
        <v>57.89</v>
      </c>
      <c r="I815" s="32">
        <v>76400</v>
      </c>
      <c r="J815" s="60">
        <f>MEDIAN(Table2[[#This Row],[Max (A)]],Table2[[#This Row],[Min (A)]])</f>
        <v>98400.815000000002</v>
      </c>
      <c r="K815" s="31">
        <v>120401.63</v>
      </c>
    </row>
    <row r="816" spans="1:11" x14ac:dyDescent="0.3">
      <c r="A816" s="61" t="s">
        <v>1478</v>
      </c>
      <c r="B816" s="61" t="s">
        <v>1641</v>
      </c>
      <c r="C816" s="61" t="s">
        <v>47</v>
      </c>
      <c r="D816" s="58" t="s">
        <v>129</v>
      </c>
      <c r="E816" s="59" t="s">
        <v>49</v>
      </c>
      <c r="F816" s="32">
        <v>49.83</v>
      </c>
      <c r="G816" s="60">
        <f>MEDIAN(Table2[[#This Row],[Max (H)]],Table2[[#This Row],[Min (H)]])</f>
        <v>63.22</v>
      </c>
      <c r="H816" s="31">
        <v>76.61</v>
      </c>
      <c r="I816" s="32">
        <v>103640</v>
      </c>
      <c r="J816" s="60">
        <f>MEDIAN(Table2[[#This Row],[Max (A)]],Table2[[#This Row],[Min (A)]])</f>
        <v>131493.25</v>
      </c>
      <c r="K816" s="31">
        <v>159346.5</v>
      </c>
    </row>
    <row r="817" spans="1:11" x14ac:dyDescent="0.3">
      <c r="A817" s="61" t="s">
        <v>1479</v>
      </c>
      <c r="B817" s="61" t="s">
        <v>1480</v>
      </c>
      <c r="C817" s="61" t="s">
        <v>15</v>
      </c>
      <c r="D817" s="58" t="s">
        <v>36</v>
      </c>
      <c r="E817" s="59" t="s">
        <v>17</v>
      </c>
      <c r="F817" s="31">
        <v>16.43</v>
      </c>
      <c r="G817" s="60">
        <f>MEDIAN(Table2[[#This Row],[Max (H)]],Table2[[#This Row],[Min (H)]])</f>
        <v>20.295502163461538</v>
      </c>
      <c r="H817" s="31">
        <v>24.161004326923077</v>
      </c>
      <c r="I817" s="31">
        <v>34166.67</v>
      </c>
      <c r="J817" s="60">
        <f>MEDIAN(Table2[[#This Row],[Max (A)]],Table2[[#This Row],[Min (A)]])</f>
        <v>42210.78</v>
      </c>
      <c r="K817" s="31">
        <v>50254.89</v>
      </c>
    </row>
    <row r="818" spans="1:11" x14ac:dyDescent="0.3">
      <c r="A818" s="61" t="s">
        <v>1481</v>
      </c>
      <c r="B818" s="61" t="s">
        <v>1482</v>
      </c>
      <c r="C818" s="61" t="s">
        <v>15</v>
      </c>
      <c r="D818" s="58" t="s">
        <v>20</v>
      </c>
      <c r="E818" s="59" t="s">
        <v>17</v>
      </c>
      <c r="F818" s="31">
        <v>17.89</v>
      </c>
      <c r="G818" s="60">
        <f>MEDIAN(Table2[[#This Row],[Max (H)]],Table2[[#This Row],[Min (H)]])</f>
        <v>22.1</v>
      </c>
      <c r="H818" s="31">
        <v>26.31</v>
      </c>
      <c r="I818" s="31">
        <v>37208.33</v>
      </c>
      <c r="J818" s="60">
        <f>MEDIAN(Table2[[#This Row],[Max (A)]],Table2[[#This Row],[Min (A)]])</f>
        <v>45968.57</v>
      </c>
      <c r="K818" s="31">
        <v>54728.81</v>
      </c>
    </row>
    <row r="819" spans="1:11" x14ac:dyDescent="0.3">
      <c r="A819" s="61" t="s">
        <v>1483</v>
      </c>
      <c r="B819" s="61" t="s">
        <v>1484</v>
      </c>
      <c r="C819" s="61" t="s">
        <v>15</v>
      </c>
      <c r="D819" s="58" t="s">
        <v>16</v>
      </c>
      <c r="E819" s="59" t="s">
        <v>17</v>
      </c>
      <c r="F819" s="32">
        <v>21.59</v>
      </c>
      <c r="G819" s="60">
        <f>MEDIAN(Table2[[#This Row],[Max (H)]],Table2[[#This Row],[Min (H)]])</f>
        <v>27.234999999999999</v>
      </c>
      <c r="H819" s="31">
        <v>32.880000000000003</v>
      </c>
      <c r="I819" s="32">
        <v>44897.96</v>
      </c>
      <c r="J819" s="60">
        <f>MEDIAN(Table2[[#This Row],[Max (A)]],Table2[[#This Row],[Min (A)]])</f>
        <v>56647.895000000004</v>
      </c>
      <c r="K819" s="31">
        <v>68397.83</v>
      </c>
    </row>
    <row r="820" spans="1:11" x14ac:dyDescent="0.3">
      <c r="A820" s="61" t="s">
        <v>1485</v>
      </c>
      <c r="B820" s="61" t="s">
        <v>1486</v>
      </c>
      <c r="C820" s="61" t="s">
        <v>47</v>
      </c>
      <c r="D820" s="58" t="s">
        <v>71</v>
      </c>
      <c r="E820" s="59" t="s">
        <v>49</v>
      </c>
      <c r="F820" s="31">
        <v>33.159999999999997</v>
      </c>
      <c r="G820" s="60">
        <f>MEDIAN(Table2[[#This Row],[Max (H)]],Table2[[#This Row],[Min (H)]])</f>
        <v>41.84</v>
      </c>
      <c r="H820" s="31">
        <v>50.52</v>
      </c>
      <c r="I820" s="31">
        <v>68979.59</v>
      </c>
      <c r="J820" s="60">
        <f>MEDIAN(Table2[[#This Row],[Max (A)]],Table2[[#This Row],[Min (A)]])</f>
        <v>87031.764999999999</v>
      </c>
      <c r="K820" s="31">
        <v>105083.94</v>
      </c>
    </row>
    <row r="821" spans="1:11" x14ac:dyDescent="0.3">
      <c r="A821" s="61" t="s">
        <v>1487</v>
      </c>
      <c r="B821" s="61" t="s">
        <v>1488</v>
      </c>
      <c r="C821" s="61" t="s">
        <v>47</v>
      </c>
      <c r="D821" s="58" t="s">
        <v>129</v>
      </c>
      <c r="E821" s="59" t="s">
        <v>49</v>
      </c>
      <c r="F821" s="32">
        <v>49.83</v>
      </c>
      <c r="G821" s="60">
        <f>MEDIAN(Table2[[#This Row],[Max (H)]],Table2[[#This Row],[Min (H)]])</f>
        <v>63.22</v>
      </c>
      <c r="H821" s="31">
        <v>76.61</v>
      </c>
      <c r="I821" s="32">
        <v>103640</v>
      </c>
      <c r="J821" s="60">
        <f>MEDIAN(Table2[[#This Row],[Max (A)]],Table2[[#This Row],[Min (A)]])</f>
        <v>131493.25</v>
      </c>
      <c r="K821" s="31">
        <v>159346.5</v>
      </c>
    </row>
    <row r="822" spans="1:11" x14ac:dyDescent="0.3">
      <c r="A822" s="61" t="s">
        <v>1489</v>
      </c>
      <c r="B822" s="61" t="s">
        <v>1490</v>
      </c>
      <c r="C822" s="61" t="s">
        <v>47</v>
      </c>
      <c r="D822" s="58" t="s">
        <v>167</v>
      </c>
      <c r="E822" s="59" t="s">
        <v>49</v>
      </c>
      <c r="F822" s="32">
        <v>42.4</v>
      </c>
      <c r="G822" s="60">
        <f>MEDIAN(Table2[[#This Row],[Max (H)]],Table2[[#This Row],[Min (H)]])</f>
        <v>54.614999999999995</v>
      </c>
      <c r="H822" s="31">
        <v>66.83</v>
      </c>
      <c r="I822" s="32">
        <v>88200</v>
      </c>
      <c r="J822" s="60">
        <f>MEDIAN(Table2[[#This Row],[Max (A)]],Table2[[#This Row],[Min (A)]])</f>
        <v>113598.845</v>
      </c>
      <c r="K822" s="31">
        <v>138997.69</v>
      </c>
    </row>
    <row r="823" spans="1:11" x14ac:dyDescent="0.3">
      <c r="A823" s="61" t="s">
        <v>1491</v>
      </c>
      <c r="B823" s="61" t="s">
        <v>1492</v>
      </c>
      <c r="C823" s="61" t="s">
        <v>47</v>
      </c>
      <c r="D823" s="58" t="s">
        <v>58</v>
      </c>
      <c r="E823" s="59" t="s">
        <v>49</v>
      </c>
      <c r="F823" s="31">
        <v>25</v>
      </c>
      <c r="G823" s="60">
        <f>MEDIAN(Table2[[#This Row],[Max (H)]],Table2[[#This Row],[Min (H)]])</f>
        <v>31.545000000000002</v>
      </c>
      <c r="H823" s="31">
        <v>38.090000000000003</v>
      </c>
      <c r="I823" s="31">
        <v>52000</v>
      </c>
      <c r="J823" s="60">
        <f>MEDIAN(Table2[[#This Row],[Max (A)]],Table2[[#This Row],[Min (A)]])</f>
        <v>65608.565000000002</v>
      </c>
      <c r="K823" s="31">
        <v>79217.13</v>
      </c>
    </row>
    <row r="824" spans="1:11" x14ac:dyDescent="0.3">
      <c r="A824" s="61" t="s">
        <v>419</v>
      </c>
      <c r="B824" s="61" t="s">
        <v>1798</v>
      </c>
      <c r="C824" s="61" t="s">
        <v>47</v>
      </c>
      <c r="D824" s="58" t="s">
        <v>126</v>
      </c>
      <c r="E824" s="59" t="s">
        <v>49</v>
      </c>
      <c r="F824" s="31">
        <v>42.63</v>
      </c>
      <c r="G824" s="60">
        <f>MEDIAN(Table2[[#This Row],[Max (H)]],Table2[[#This Row],[Min (H)]])</f>
        <v>54.09</v>
      </c>
      <c r="H824" s="31">
        <v>65.55</v>
      </c>
      <c r="I824" s="31">
        <v>88680</v>
      </c>
      <c r="J824" s="60">
        <f>MEDIAN(Table2[[#This Row],[Max (A)]],Table2[[#This Row],[Min (A)]])</f>
        <v>112512.75</v>
      </c>
      <c r="K824" s="31">
        <v>136345.5</v>
      </c>
    </row>
    <row r="825" spans="1:11" x14ac:dyDescent="0.3">
      <c r="A825" s="77" t="s">
        <v>1812</v>
      </c>
      <c r="B825" s="61" t="s">
        <v>1813</v>
      </c>
      <c r="C825" s="61" t="s">
        <v>47</v>
      </c>
      <c r="D825" s="58" t="s">
        <v>440</v>
      </c>
      <c r="E825" s="59" t="s">
        <v>49</v>
      </c>
      <c r="F825" s="31">
        <v>62.02</v>
      </c>
      <c r="G825" s="60">
        <f>MEDIAN(Table2[[#This Row],[Max (H)]],Table2[[#This Row],[Min (H)]])</f>
        <v>81.864999999999995</v>
      </c>
      <c r="H825" s="31">
        <v>101.71</v>
      </c>
      <c r="I825" s="31">
        <v>129000</v>
      </c>
      <c r="J825" s="60">
        <f>MEDIAN(Table2[[#This Row],[Max (A)]],Table2[[#This Row],[Min (A)]])</f>
        <v>170280</v>
      </c>
      <c r="K825" s="31">
        <v>211560</v>
      </c>
    </row>
    <row r="826" spans="1:11" x14ac:dyDescent="0.3">
      <c r="A826" s="61" t="s">
        <v>629</v>
      </c>
      <c r="B826" s="61" t="s">
        <v>1671</v>
      </c>
      <c r="C826" s="61" t="s">
        <v>47</v>
      </c>
      <c r="D826" s="58" t="s">
        <v>167</v>
      </c>
      <c r="E826" s="59" t="s">
        <v>49</v>
      </c>
      <c r="F826" s="31">
        <v>42.4</v>
      </c>
      <c r="G826" s="60">
        <f>MEDIAN(Table2[[#This Row],[Max (H)]],Table2[[#This Row],[Min (H)]])</f>
        <v>54.614999999999995</v>
      </c>
      <c r="H826" s="31">
        <v>66.83</v>
      </c>
      <c r="I826" s="31">
        <v>88200</v>
      </c>
      <c r="J826" s="60">
        <f>MEDIAN(Table2[[#This Row],[Max (A)]],Table2[[#This Row],[Min (A)]])</f>
        <v>113598.845</v>
      </c>
      <c r="K826" s="31">
        <v>138997.69</v>
      </c>
    </row>
    <row r="827" spans="1:11" x14ac:dyDescent="0.3">
      <c r="A827" s="61" t="s">
        <v>1493</v>
      </c>
      <c r="B827" s="61" t="s">
        <v>1494</v>
      </c>
      <c r="C827" s="61" t="s">
        <v>15</v>
      </c>
      <c r="D827" s="58" t="s">
        <v>632</v>
      </c>
      <c r="E827" s="59" t="s">
        <v>17</v>
      </c>
      <c r="F827" s="31">
        <v>15</v>
      </c>
      <c r="G827" s="60"/>
      <c r="H827" s="31">
        <v>31.06</v>
      </c>
      <c r="I827" s="31">
        <v>31200</v>
      </c>
      <c r="J827" s="60"/>
      <c r="K827" s="31">
        <f>Table2[[#This Row],[Max (H)]]*2080</f>
        <v>64604.799999999996</v>
      </c>
    </row>
    <row r="828" spans="1:11" x14ac:dyDescent="0.3">
      <c r="A828" s="77" t="s">
        <v>1495</v>
      </c>
      <c r="B828" s="61" t="s">
        <v>1697</v>
      </c>
      <c r="C828" s="61" t="s">
        <v>47</v>
      </c>
      <c r="D828" s="58" t="s">
        <v>167</v>
      </c>
      <c r="E828" s="59" t="s">
        <v>49</v>
      </c>
      <c r="F828" s="32">
        <v>42.4</v>
      </c>
      <c r="G828" s="60">
        <f>MEDIAN(Table2[[#This Row],[Max (H)]],Table2[[#This Row],[Min (H)]])</f>
        <v>54.614999999999995</v>
      </c>
      <c r="H828" s="31">
        <v>66.83</v>
      </c>
      <c r="I828" s="32">
        <v>88200</v>
      </c>
      <c r="J828" s="60">
        <f>MEDIAN(Table2[[#This Row],[Max (A)]],Table2[[#This Row],[Min (A)]])</f>
        <v>113598.845</v>
      </c>
      <c r="K828" s="31">
        <v>138997.69</v>
      </c>
    </row>
    <row r="829" spans="1:11" x14ac:dyDescent="0.3">
      <c r="A829" s="61" t="s">
        <v>1496</v>
      </c>
      <c r="B829" s="61" t="s">
        <v>1497</v>
      </c>
      <c r="C829" s="61" t="s">
        <v>47</v>
      </c>
      <c r="D829" s="58" t="s">
        <v>48</v>
      </c>
      <c r="E829" s="59" t="s">
        <v>49</v>
      </c>
      <c r="F829" s="32">
        <v>36.729999999999997</v>
      </c>
      <c r="G829" s="60">
        <f>MEDIAN(Table2[[#This Row],[Max (H)]],Table2[[#This Row],[Min (H)]])</f>
        <v>47.31</v>
      </c>
      <c r="H829" s="31">
        <v>57.89</v>
      </c>
      <c r="I829" s="32">
        <v>76400</v>
      </c>
      <c r="J829" s="60">
        <f>MEDIAN(Table2[[#This Row],[Max (A)]],Table2[[#This Row],[Min (A)]])</f>
        <v>98400.815000000002</v>
      </c>
      <c r="K829" s="31">
        <v>120401.63</v>
      </c>
    </row>
    <row r="830" spans="1:11" x14ac:dyDescent="0.3">
      <c r="A830" s="61" t="s">
        <v>1498</v>
      </c>
      <c r="B830" s="61" t="s">
        <v>1499</v>
      </c>
      <c r="C830" s="61" t="s">
        <v>47</v>
      </c>
      <c r="D830" s="58" t="s">
        <v>167</v>
      </c>
      <c r="E830" s="59" t="s">
        <v>49</v>
      </c>
      <c r="F830" s="32">
        <v>42.4</v>
      </c>
      <c r="G830" s="60">
        <f>MEDIAN(Table2[[#This Row],[Max (H)]],Table2[[#This Row],[Min (H)]])</f>
        <v>54.614999999999995</v>
      </c>
      <c r="H830" s="31">
        <v>66.83</v>
      </c>
      <c r="I830" s="32">
        <v>88200</v>
      </c>
      <c r="J830" s="60">
        <f>MEDIAN(Table2[[#This Row],[Max (A)]],Table2[[#This Row],[Min (A)]])</f>
        <v>113598.845</v>
      </c>
      <c r="K830" s="31">
        <v>138997.69</v>
      </c>
    </row>
    <row r="831" spans="1:11" x14ac:dyDescent="0.3">
      <c r="A831" s="61" t="s">
        <v>1500</v>
      </c>
      <c r="B831" s="61" t="s">
        <v>1501</v>
      </c>
      <c r="C831" s="61" t="s">
        <v>47</v>
      </c>
      <c r="D831" s="58" t="s">
        <v>129</v>
      </c>
      <c r="E831" s="59" t="s">
        <v>49</v>
      </c>
      <c r="F831" s="32">
        <v>49.83</v>
      </c>
      <c r="G831" s="60">
        <f>MEDIAN(Table2[[#This Row],[Max (H)]],Table2[[#This Row],[Min (H)]])</f>
        <v>63.22</v>
      </c>
      <c r="H831" s="31">
        <v>76.61</v>
      </c>
      <c r="I831" s="32">
        <v>103640</v>
      </c>
      <c r="J831" s="60">
        <f>MEDIAN(Table2[[#This Row],[Max (A)]],Table2[[#This Row],[Min (A)]])</f>
        <v>131493.25</v>
      </c>
      <c r="K831" s="31">
        <v>159346.5</v>
      </c>
    </row>
    <row r="832" spans="1:11" x14ac:dyDescent="0.3">
      <c r="A832" s="61" t="s">
        <v>1502</v>
      </c>
      <c r="B832" s="61" t="s">
        <v>1649</v>
      </c>
      <c r="C832" s="61" t="s">
        <v>47</v>
      </c>
      <c r="D832" s="58" t="s">
        <v>48</v>
      </c>
      <c r="E832" s="59" t="s">
        <v>49</v>
      </c>
      <c r="F832" s="32">
        <v>36.729999999999997</v>
      </c>
      <c r="G832" s="60">
        <f>MEDIAN(Table2[[#This Row],[Max (H)]],Table2[[#This Row],[Min (H)]])</f>
        <v>47.31</v>
      </c>
      <c r="H832" s="31">
        <v>57.89</v>
      </c>
      <c r="I832" s="32">
        <v>76400</v>
      </c>
      <c r="J832" s="60">
        <f>MEDIAN(Table2[[#This Row],[Max (A)]],Table2[[#This Row],[Min (A)]])</f>
        <v>98400.815000000002</v>
      </c>
      <c r="K832" s="31">
        <v>120401.63</v>
      </c>
    </row>
    <row r="833" spans="1:11" x14ac:dyDescent="0.3">
      <c r="A833" s="61" t="s">
        <v>1504</v>
      </c>
      <c r="B833" s="61" t="s">
        <v>1505</v>
      </c>
      <c r="C833" s="61" t="s">
        <v>47</v>
      </c>
      <c r="D833" s="58" t="s">
        <v>52</v>
      </c>
      <c r="E833" s="59" t="s">
        <v>49</v>
      </c>
      <c r="F833" s="31">
        <v>29.04</v>
      </c>
      <c r="G833" s="60">
        <f>MEDIAN(Table2[[#This Row],[Max (H)]],Table2[[#This Row],[Min (H)]])</f>
        <v>36.64</v>
      </c>
      <c r="H833" s="31">
        <v>44.24</v>
      </c>
      <c r="I833" s="31">
        <v>60408.160000000003</v>
      </c>
      <c r="J833" s="60">
        <f>MEDIAN(Table2[[#This Row],[Max (A)]],Table2[[#This Row],[Min (A)]])</f>
        <v>76217.17</v>
      </c>
      <c r="K833" s="31">
        <v>92026.18</v>
      </c>
    </row>
    <row r="834" spans="1:11" x14ac:dyDescent="0.3">
      <c r="A834" s="61" t="s">
        <v>1506</v>
      </c>
      <c r="B834" s="61" t="s">
        <v>1507</v>
      </c>
      <c r="C834" s="61" t="s">
        <v>15</v>
      </c>
      <c r="D834" s="58" t="s">
        <v>337</v>
      </c>
      <c r="E834" s="59" t="s">
        <v>17</v>
      </c>
      <c r="F834" s="31">
        <v>29.36</v>
      </c>
      <c r="G834" s="60">
        <f>MEDIAN(Table2[[#This Row],[Max (H)]],Table2[[#This Row],[Min (H)]])</f>
        <v>37.04</v>
      </c>
      <c r="H834" s="31">
        <v>44.72</v>
      </c>
      <c r="I834" s="31">
        <v>61061.22</v>
      </c>
      <c r="J834" s="60">
        <f>MEDIAN(Table2[[#This Row],[Max (A)]],Table2[[#This Row],[Min (A)]])</f>
        <v>77041.14</v>
      </c>
      <c r="K834" s="31">
        <v>93021.06</v>
      </c>
    </row>
    <row r="835" spans="1:11" x14ac:dyDescent="0.3">
      <c r="A835" s="61" t="s">
        <v>1508</v>
      </c>
      <c r="B835" s="61" t="s">
        <v>1509</v>
      </c>
      <c r="C835" s="61" t="s">
        <v>15</v>
      </c>
      <c r="D835" s="58" t="s">
        <v>113</v>
      </c>
      <c r="E835" s="59" t="s">
        <v>17</v>
      </c>
      <c r="F835" s="31">
        <v>15</v>
      </c>
      <c r="G835" s="60">
        <f>MEDIAN(Table2[[#This Row],[Max (H)]],Table2[[#This Row],[Min (H)]])</f>
        <v>17.255000000000003</v>
      </c>
      <c r="H835" s="31">
        <v>19.510000000000002</v>
      </c>
      <c r="I835" s="31">
        <v>31200</v>
      </c>
      <c r="J835" s="60">
        <f>MEDIAN(Table2[[#This Row],[Max (A)]],Table2[[#This Row],[Min (A)]])</f>
        <v>35885.82</v>
      </c>
      <c r="K835" s="31">
        <v>40571.64</v>
      </c>
    </row>
    <row r="836" spans="1:11" x14ac:dyDescent="0.3">
      <c r="A836" s="61" t="s">
        <v>1510</v>
      </c>
      <c r="B836" s="61" t="s">
        <v>1511</v>
      </c>
      <c r="C836" s="61" t="s">
        <v>32</v>
      </c>
      <c r="D836" s="58" t="s">
        <v>868</v>
      </c>
      <c r="E836" s="59" t="s">
        <v>17</v>
      </c>
      <c r="F836" s="31">
        <v>16.07</v>
      </c>
      <c r="G836" s="60"/>
      <c r="H836" s="31">
        <v>19.89</v>
      </c>
      <c r="I836" s="31">
        <v>33431.08</v>
      </c>
      <c r="J836" s="60"/>
      <c r="K836" s="31">
        <v>41378.32</v>
      </c>
    </row>
    <row r="837" spans="1:11" x14ac:dyDescent="0.3">
      <c r="A837" s="61" t="s">
        <v>1512</v>
      </c>
      <c r="B837" s="61" t="s">
        <v>1513</v>
      </c>
      <c r="C837" s="61" t="s">
        <v>15</v>
      </c>
      <c r="D837" s="58" t="s">
        <v>20</v>
      </c>
      <c r="E837" s="59" t="s">
        <v>17</v>
      </c>
      <c r="F837" s="31">
        <v>17.89</v>
      </c>
      <c r="G837" s="60">
        <f>MEDIAN(Table2[[#This Row],[Max (H)]],Table2[[#This Row],[Min (H)]])</f>
        <v>22.1</v>
      </c>
      <c r="H837" s="31">
        <v>26.31</v>
      </c>
      <c r="I837" s="31">
        <v>37208.33</v>
      </c>
      <c r="J837" s="60">
        <f>MEDIAN(Table2[[#This Row],[Max (A)]],Table2[[#This Row],[Min (A)]])</f>
        <v>45968.57</v>
      </c>
      <c r="K837" s="31">
        <v>54728.81</v>
      </c>
    </row>
    <row r="838" spans="1:11" x14ac:dyDescent="0.3">
      <c r="A838" s="61" t="s">
        <v>1514</v>
      </c>
      <c r="B838" s="61" t="s">
        <v>1515</v>
      </c>
      <c r="C838" s="61" t="s">
        <v>104</v>
      </c>
      <c r="D838" s="58" t="s">
        <v>617</v>
      </c>
      <c r="E838" s="59" t="s">
        <v>17</v>
      </c>
      <c r="F838" s="31">
        <v>15</v>
      </c>
      <c r="G838" s="60"/>
      <c r="H838" s="31">
        <v>38.83</v>
      </c>
      <c r="I838" s="32">
        <v>31200</v>
      </c>
      <c r="J838" s="60"/>
      <c r="K838" s="31">
        <f>Table2[[#This Row],[Max (H)]]*2080</f>
        <v>80766.399999999994</v>
      </c>
    </row>
    <row r="839" spans="1:11" x14ac:dyDescent="0.3">
      <c r="A839" s="61" t="s">
        <v>1516</v>
      </c>
      <c r="B839" s="61" t="s">
        <v>1517</v>
      </c>
      <c r="C839" s="61" t="s">
        <v>15</v>
      </c>
      <c r="D839" s="58" t="s">
        <v>617</v>
      </c>
      <c r="E839" s="59" t="s">
        <v>17</v>
      </c>
      <c r="F839" s="32">
        <v>15</v>
      </c>
      <c r="G839" s="60"/>
      <c r="H839" s="31">
        <v>38.83</v>
      </c>
      <c r="I839" s="32">
        <v>31200</v>
      </c>
      <c r="J839" s="60"/>
      <c r="K839" s="31">
        <f>Table2[[#This Row],[Max (H)]]*2080</f>
        <v>80766.399999999994</v>
      </c>
    </row>
    <row r="840" spans="1:11" x14ac:dyDescent="0.3">
      <c r="A840" s="61" t="s">
        <v>1518</v>
      </c>
      <c r="B840" s="61" t="s">
        <v>1519</v>
      </c>
      <c r="C840" s="61" t="s">
        <v>15</v>
      </c>
      <c r="D840" s="58" t="s">
        <v>105</v>
      </c>
      <c r="E840" s="59" t="s">
        <v>17</v>
      </c>
      <c r="F840" s="31">
        <v>19.899999999999999</v>
      </c>
      <c r="G840" s="60"/>
      <c r="H840" s="31">
        <v>46.4</v>
      </c>
      <c r="I840" s="31">
        <v>41400</v>
      </c>
      <c r="J840" s="60"/>
      <c r="K840" s="31">
        <f>Table2[[#This Row],[Max (H)]]*2080</f>
        <v>96512</v>
      </c>
    </row>
    <row r="841" spans="1:11" x14ac:dyDescent="0.3">
      <c r="A841" s="61" t="s">
        <v>1520</v>
      </c>
      <c r="B841" s="61" t="s">
        <v>1521</v>
      </c>
      <c r="C841" s="61" t="s">
        <v>15</v>
      </c>
      <c r="D841" s="58" t="s">
        <v>26</v>
      </c>
      <c r="E841" s="59" t="s">
        <v>17</v>
      </c>
      <c r="F841" s="32">
        <v>25.65</v>
      </c>
      <c r="G841" s="60">
        <f>MEDIAN(Table2[[#This Row],[Max (H)]],Table2[[#This Row],[Min (H)]])</f>
        <v>32.36</v>
      </c>
      <c r="H841" s="31">
        <v>39.07</v>
      </c>
      <c r="I841" s="32">
        <v>53346.94</v>
      </c>
      <c r="J841" s="60">
        <f>MEDIAN(Table2[[#This Row],[Max (A)]],Table2[[#This Row],[Min (A)]])</f>
        <v>67308</v>
      </c>
      <c r="K841" s="31">
        <v>81269.06</v>
      </c>
    </row>
    <row r="842" spans="1:11" x14ac:dyDescent="0.3">
      <c r="A842" s="61" t="s">
        <v>1522</v>
      </c>
      <c r="B842" s="61" t="s">
        <v>1523</v>
      </c>
      <c r="C842" s="61" t="s">
        <v>15</v>
      </c>
      <c r="D842" s="58" t="s">
        <v>632</v>
      </c>
      <c r="E842" s="59" t="s">
        <v>17</v>
      </c>
      <c r="F842" s="31">
        <v>15</v>
      </c>
      <c r="G842" s="60"/>
      <c r="H842" s="31">
        <v>31.06</v>
      </c>
      <c r="I842" s="31">
        <v>31200</v>
      </c>
      <c r="J842" s="60"/>
      <c r="K842" s="31">
        <f>Table2[[#This Row],[Max (H)]]*2080</f>
        <v>64604.799999999996</v>
      </c>
    </row>
    <row r="843" spans="1:11" x14ac:dyDescent="0.3">
      <c r="A843" s="61" t="s">
        <v>1524</v>
      </c>
      <c r="B843" s="61" t="s">
        <v>1525</v>
      </c>
      <c r="C843" s="61" t="s">
        <v>15</v>
      </c>
      <c r="D843" s="58" t="s">
        <v>632</v>
      </c>
      <c r="E843" s="59" t="s">
        <v>17</v>
      </c>
      <c r="F843" s="31">
        <v>15</v>
      </c>
      <c r="G843" s="60"/>
      <c r="H843" s="31">
        <v>31.06</v>
      </c>
      <c r="I843" s="31">
        <v>31200</v>
      </c>
      <c r="J843" s="60"/>
      <c r="K843" s="31">
        <f>Table2[[#This Row],[Max (H)]]*2080</f>
        <v>64604.799999999996</v>
      </c>
    </row>
    <row r="844" spans="1:11" x14ac:dyDescent="0.3">
      <c r="A844" s="61" t="s">
        <v>1526</v>
      </c>
      <c r="B844" s="61" t="s">
        <v>1527</v>
      </c>
      <c r="C844" s="61" t="s">
        <v>15</v>
      </c>
      <c r="D844" s="58" t="s">
        <v>632</v>
      </c>
      <c r="E844" s="59" t="s">
        <v>17</v>
      </c>
      <c r="F844" s="32">
        <v>15</v>
      </c>
      <c r="G844" s="60"/>
      <c r="H844" s="31">
        <v>31.06</v>
      </c>
      <c r="I844" s="32">
        <v>31200</v>
      </c>
      <c r="J844" s="60"/>
      <c r="K844" s="31">
        <f>Table2[[#This Row],[Max (H)]]*2080</f>
        <v>64604.799999999996</v>
      </c>
    </row>
    <row r="845" spans="1:11" x14ac:dyDescent="0.3">
      <c r="A845" s="61" t="s">
        <v>1528</v>
      </c>
      <c r="B845" s="61" t="s">
        <v>1529</v>
      </c>
      <c r="C845" s="61" t="s">
        <v>15</v>
      </c>
      <c r="D845" s="58" t="s">
        <v>498</v>
      </c>
      <c r="E845" s="59" t="s">
        <v>17</v>
      </c>
      <c r="F845" s="31">
        <v>18</v>
      </c>
      <c r="G845" s="60"/>
      <c r="H845" s="31">
        <v>38.83</v>
      </c>
      <c r="I845" s="31">
        <v>31200</v>
      </c>
      <c r="J845" s="60"/>
      <c r="K845" s="31">
        <f>Table2[[#This Row],[Max (H)]]*2080</f>
        <v>80766.399999999994</v>
      </c>
    </row>
    <row r="846" spans="1:11" x14ac:dyDescent="0.3">
      <c r="A846" s="61" t="s">
        <v>1530</v>
      </c>
      <c r="B846" s="61" t="s">
        <v>1531</v>
      </c>
      <c r="C846" s="61" t="s">
        <v>15</v>
      </c>
      <c r="D846" s="58" t="s">
        <v>498</v>
      </c>
      <c r="E846" s="59" t="s">
        <v>17</v>
      </c>
      <c r="F846" s="31">
        <v>18</v>
      </c>
      <c r="G846" s="60"/>
      <c r="H846" s="31">
        <v>38.83</v>
      </c>
      <c r="I846" s="31">
        <v>31200</v>
      </c>
      <c r="J846" s="60"/>
      <c r="K846" s="31">
        <f>Table2[[#This Row],[Max (H)]]*2080</f>
        <v>80766.399999999994</v>
      </c>
    </row>
    <row r="847" spans="1:11" x14ac:dyDescent="0.3">
      <c r="A847" s="61" t="s">
        <v>1532</v>
      </c>
      <c r="B847" s="61" t="s">
        <v>1533</v>
      </c>
      <c r="C847" s="61" t="s">
        <v>15</v>
      </c>
      <c r="D847" s="58" t="s">
        <v>498</v>
      </c>
      <c r="E847" s="59" t="s">
        <v>17</v>
      </c>
      <c r="F847" s="31">
        <v>18</v>
      </c>
      <c r="G847" s="60"/>
      <c r="H847" s="31">
        <v>38.83</v>
      </c>
      <c r="I847" s="31">
        <v>31200</v>
      </c>
      <c r="J847" s="60"/>
      <c r="K847" s="31">
        <f>Table2[[#This Row],[Max (H)]]*2080</f>
        <v>80766.399999999994</v>
      </c>
    </row>
    <row r="848" spans="1:11" x14ac:dyDescent="0.3">
      <c r="A848" s="61" t="s">
        <v>1534</v>
      </c>
      <c r="B848" s="61" t="s">
        <v>1535</v>
      </c>
      <c r="C848" s="61" t="s">
        <v>15</v>
      </c>
      <c r="D848" s="58" t="s">
        <v>498</v>
      </c>
      <c r="E848" s="59" t="s">
        <v>17</v>
      </c>
      <c r="F848" s="31">
        <v>18</v>
      </c>
      <c r="G848" s="60"/>
      <c r="H848" s="31">
        <v>38.83</v>
      </c>
      <c r="I848" s="31">
        <v>31200</v>
      </c>
      <c r="J848" s="60"/>
      <c r="K848" s="31">
        <f>Table2[[#This Row],[Max (H)]]*2080</f>
        <v>80766.399999999994</v>
      </c>
    </row>
    <row r="849" spans="1:11" x14ac:dyDescent="0.3">
      <c r="A849" s="61" t="s">
        <v>1536</v>
      </c>
      <c r="B849" s="61" t="s">
        <v>1537</v>
      </c>
      <c r="C849" s="61" t="s">
        <v>15</v>
      </c>
      <c r="D849" s="58" t="s">
        <v>498</v>
      </c>
      <c r="E849" s="59" t="s">
        <v>17</v>
      </c>
      <c r="F849" s="31">
        <v>18</v>
      </c>
      <c r="G849" s="60"/>
      <c r="H849" s="31">
        <v>38.83</v>
      </c>
      <c r="I849" s="31">
        <v>31200</v>
      </c>
      <c r="J849" s="60"/>
      <c r="K849" s="31">
        <f>Table2[[#This Row],[Max (H)]]*2080</f>
        <v>80766.399999999994</v>
      </c>
    </row>
    <row r="850" spans="1:11" x14ac:dyDescent="0.3">
      <c r="A850" s="61" t="s">
        <v>1538</v>
      </c>
      <c r="B850" s="61" t="s">
        <v>1539</v>
      </c>
      <c r="C850" s="61" t="s">
        <v>15</v>
      </c>
      <c r="D850" s="58" t="s">
        <v>498</v>
      </c>
      <c r="E850" s="59" t="s">
        <v>17</v>
      </c>
      <c r="F850" s="31">
        <v>18</v>
      </c>
      <c r="G850" s="60"/>
      <c r="H850" s="31">
        <v>38.83</v>
      </c>
      <c r="I850" s="31">
        <v>31200</v>
      </c>
      <c r="J850" s="60"/>
      <c r="K850" s="31">
        <f>Table2[[#This Row],[Max (H)]]*2080</f>
        <v>80766.399999999994</v>
      </c>
    </row>
    <row r="851" spans="1:11" x14ac:dyDescent="0.3">
      <c r="A851" s="61" t="s">
        <v>1540</v>
      </c>
      <c r="B851" s="61" t="s">
        <v>1541</v>
      </c>
      <c r="C851" s="61" t="s">
        <v>15</v>
      </c>
      <c r="D851" s="58" t="s">
        <v>498</v>
      </c>
      <c r="E851" s="59" t="s">
        <v>17</v>
      </c>
      <c r="F851" s="31">
        <v>18</v>
      </c>
      <c r="G851" s="60"/>
      <c r="H851" s="31">
        <v>38.83</v>
      </c>
      <c r="I851" s="31">
        <v>31200</v>
      </c>
      <c r="J851" s="60"/>
      <c r="K851" s="31">
        <f>Table2[[#This Row],[Max (H)]]*2080</f>
        <v>80766.399999999994</v>
      </c>
    </row>
    <row r="852" spans="1:11" x14ac:dyDescent="0.3">
      <c r="A852" s="61" t="s">
        <v>1542</v>
      </c>
      <c r="B852" s="61" t="s">
        <v>1543</v>
      </c>
      <c r="C852" s="61" t="s">
        <v>15</v>
      </c>
      <c r="D852" s="58" t="s">
        <v>498</v>
      </c>
      <c r="E852" s="59" t="s">
        <v>17</v>
      </c>
      <c r="F852" s="31">
        <v>18</v>
      </c>
      <c r="G852" s="60"/>
      <c r="H852" s="31">
        <v>38.83</v>
      </c>
      <c r="I852" s="31">
        <v>31200</v>
      </c>
      <c r="J852" s="60"/>
      <c r="K852" s="31">
        <f>Table2[[#This Row],[Max (H)]]*2080</f>
        <v>80766.399999999994</v>
      </c>
    </row>
    <row r="853" spans="1:11" x14ac:dyDescent="0.3">
      <c r="A853" s="77" t="s">
        <v>1701</v>
      </c>
      <c r="B853" s="61" t="s">
        <v>1859</v>
      </c>
      <c r="C853" s="61" t="s">
        <v>47</v>
      </c>
      <c r="D853" s="58" t="s">
        <v>498</v>
      </c>
      <c r="E853" s="59" t="s">
        <v>17</v>
      </c>
      <c r="F853" s="31">
        <v>18</v>
      </c>
      <c r="G853" s="60">
        <f>MEDIAN(Table2[[#This Row],[Max (H)]],Table2[[#This Row],[Min (H)]])</f>
        <v>28.414999999999999</v>
      </c>
      <c r="H853" s="31">
        <v>38.83</v>
      </c>
      <c r="I853" s="31">
        <v>31200</v>
      </c>
      <c r="J853" s="60">
        <f>MEDIAN(Table2[[#This Row],[Max (A)]],Table2[[#This Row],[Min (A)]])</f>
        <v>55983.199999999997</v>
      </c>
      <c r="K853" s="31">
        <f>Table2[[#This Row],[Max (H)]]*2080</f>
        <v>80766.399999999994</v>
      </c>
    </row>
    <row r="854" spans="1:11" x14ac:dyDescent="0.3">
      <c r="A854" s="77" t="s">
        <v>1629</v>
      </c>
      <c r="B854" s="61" t="s">
        <v>1630</v>
      </c>
      <c r="C854" s="61" t="s">
        <v>15</v>
      </c>
      <c r="D854" s="58" t="s">
        <v>92</v>
      </c>
      <c r="E854" s="59" t="s">
        <v>17</v>
      </c>
      <c r="F854" s="31">
        <v>15</v>
      </c>
      <c r="G854" s="60"/>
      <c r="H854" s="31">
        <v>25.89</v>
      </c>
      <c r="I854" s="31">
        <v>31200</v>
      </c>
      <c r="J854" s="60"/>
      <c r="K854" s="31">
        <f>Table2[[#This Row],[Max (H)]]*2080</f>
        <v>53851.200000000004</v>
      </c>
    </row>
    <row r="855" spans="1:11" x14ac:dyDescent="0.3">
      <c r="A855" s="61" t="s">
        <v>1566</v>
      </c>
      <c r="B855" s="61" t="s">
        <v>1700</v>
      </c>
      <c r="C855" s="61" t="s">
        <v>15</v>
      </c>
      <c r="D855" s="58" t="s">
        <v>105</v>
      </c>
      <c r="E855" s="59" t="s">
        <v>17</v>
      </c>
      <c r="F855" s="31">
        <v>19.899999999999999</v>
      </c>
      <c r="G855" s="60"/>
      <c r="H855" s="31">
        <v>46.4</v>
      </c>
      <c r="I855" s="31">
        <v>41400</v>
      </c>
      <c r="J855" s="60"/>
      <c r="K855" s="31">
        <f>Table2[[#This Row],[Max (H)]]*2080</f>
        <v>96512</v>
      </c>
    </row>
    <row r="856" spans="1:11" x14ac:dyDescent="0.3">
      <c r="A856" s="77" t="s">
        <v>1698</v>
      </c>
      <c r="B856" s="61" t="s">
        <v>1699</v>
      </c>
      <c r="C856" s="61" t="s">
        <v>47</v>
      </c>
      <c r="D856" s="58" t="s">
        <v>167</v>
      </c>
      <c r="E856" s="59" t="s">
        <v>49</v>
      </c>
      <c r="F856" s="32">
        <v>42.4</v>
      </c>
      <c r="G856" s="60">
        <f>MEDIAN(Table2[[#This Row],[Max (H)]],Table2[[#This Row],[Min (H)]])</f>
        <v>54.614999999999995</v>
      </c>
      <c r="H856" s="31">
        <v>66.83</v>
      </c>
      <c r="I856" s="32">
        <v>88200</v>
      </c>
      <c r="J856" s="60">
        <f>MEDIAN(Table2[[#This Row],[Max (A)]],Table2[[#This Row],[Min (A)]])</f>
        <v>113598.845</v>
      </c>
      <c r="K856" s="31">
        <v>138997.69</v>
      </c>
    </row>
    <row r="857" spans="1:11" x14ac:dyDescent="0.3">
      <c r="A857" s="77" t="s">
        <v>1703</v>
      </c>
      <c r="B857" s="61" t="s">
        <v>1704</v>
      </c>
      <c r="C857" s="61" t="s">
        <v>15</v>
      </c>
      <c r="D857" s="58" t="s">
        <v>510</v>
      </c>
      <c r="E857" s="59" t="s">
        <v>17</v>
      </c>
      <c r="F857" s="31">
        <v>31.25</v>
      </c>
      <c r="G857" s="60"/>
      <c r="H857" s="31">
        <v>56.95</v>
      </c>
      <c r="I857" s="31">
        <v>65000</v>
      </c>
      <c r="J857" s="60"/>
      <c r="K857" s="31">
        <f>Table2[[#This Row],[Max (H)]]*2080</f>
        <v>118456</v>
      </c>
    </row>
    <row r="858" spans="1:11" x14ac:dyDescent="0.3">
      <c r="A858" s="61" t="s">
        <v>1544</v>
      </c>
      <c r="B858" s="61" t="s">
        <v>1545</v>
      </c>
      <c r="C858" s="61" t="s">
        <v>47</v>
      </c>
      <c r="D858" s="58" t="s">
        <v>71</v>
      </c>
      <c r="E858" s="59" t="s">
        <v>49</v>
      </c>
      <c r="F858" s="31">
        <v>33.159999999999997</v>
      </c>
      <c r="G858" s="60">
        <f>MEDIAN(Table2[[#This Row],[Max (H)]],Table2[[#This Row],[Min (H)]])</f>
        <v>41.84</v>
      </c>
      <c r="H858" s="31">
        <v>50.52</v>
      </c>
      <c r="I858" s="31">
        <v>68979.59</v>
      </c>
      <c r="J858" s="60">
        <f>MEDIAN(Table2[[#This Row],[Max (A)]],Table2[[#This Row],[Min (A)]])</f>
        <v>87031.764999999999</v>
      </c>
      <c r="K858" s="31">
        <v>105083.94</v>
      </c>
    </row>
    <row r="859" spans="1:11" x14ac:dyDescent="0.3">
      <c r="A859" s="61" t="s">
        <v>1546</v>
      </c>
      <c r="B859" s="61" t="s">
        <v>1547</v>
      </c>
      <c r="C859" s="61" t="s">
        <v>15</v>
      </c>
      <c r="D859" s="58" t="s">
        <v>41</v>
      </c>
      <c r="E859" s="59" t="s">
        <v>17</v>
      </c>
      <c r="F859" s="31">
        <v>19.13</v>
      </c>
      <c r="G859" s="60">
        <f>MEDIAN(Table2[[#This Row],[Max (H)]],Table2[[#This Row],[Min (H)]])</f>
        <v>23.634999999999998</v>
      </c>
      <c r="H859" s="31">
        <v>28.14</v>
      </c>
      <c r="I859" s="31">
        <v>39791.67</v>
      </c>
      <c r="J859" s="60">
        <f>MEDIAN(Table2[[#This Row],[Max (A)]],Table2[[#This Row],[Min (A)]])</f>
        <v>49160.119999999995</v>
      </c>
      <c r="K859" s="31">
        <v>58528.57</v>
      </c>
    </row>
    <row r="860" spans="1:11" x14ac:dyDescent="0.3">
      <c r="A860" s="61" t="s">
        <v>1548</v>
      </c>
      <c r="B860" s="61" t="s">
        <v>1549</v>
      </c>
      <c r="C860" s="61" t="s">
        <v>47</v>
      </c>
      <c r="D860" s="58" t="s">
        <v>170</v>
      </c>
      <c r="E860" s="59" t="s">
        <v>17</v>
      </c>
      <c r="F860" s="31">
        <v>21.59</v>
      </c>
      <c r="G860" s="60">
        <f>MEDIAN(Table2[[#This Row],[Max (H)]],Table2[[#This Row],[Min (H)]])</f>
        <v>27.234999999999999</v>
      </c>
      <c r="H860" s="31">
        <v>32.880000000000003</v>
      </c>
      <c r="I860" s="31">
        <v>44897.96</v>
      </c>
      <c r="J860" s="60">
        <f>MEDIAN(Table2[[#This Row],[Max (A)]],Table2[[#This Row],[Min (A)]])</f>
        <v>56647.895000000004</v>
      </c>
      <c r="K860" s="31">
        <v>68397.83</v>
      </c>
    </row>
    <row r="861" spans="1:11" x14ac:dyDescent="0.3">
      <c r="A861" s="61" t="s">
        <v>1550</v>
      </c>
      <c r="B861" s="61" t="s">
        <v>1551</v>
      </c>
      <c r="C861" s="61" t="s">
        <v>47</v>
      </c>
      <c r="D861" s="58" t="s">
        <v>110</v>
      </c>
      <c r="E861" s="59" t="s">
        <v>49</v>
      </c>
      <c r="F861" s="31">
        <v>57.56</v>
      </c>
      <c r="G861" s="60">
        <f>MEDIAN(Table2[[#This Row],[Max (H)]],Table2[[#This Row],[Min (H)]])</f>
        <v>74.504999999999995</v>
      </c>
      <c r="H861" s="31">
        <v>91.45</v>
      </c>
      <c r="I861" s="31">
        <v>119725.49</v>
      </c>
      <c r="J861" s="60">
        <f>MEDIAN(Table2[[#This Row],[Max (A)]],Table2[[#This Row],[Min (A)]])</f>
        <v>154969.68</v>
      </c>
      <c r="K861" s="31">
        <v>190213.87</v>
      </c>
    </row>
    <row r="862" spans="1:11" x14ac:dyDescent="0.3">
      <c r="A862" s="61" t="s">
        <v>1552</v>
      </c>
      <c r="B862" s="61" t="s">
        <v>1553</v>
      </c>
      <c r="C862" s="61" t="s">
        <v>47</v>
      </c>
      <c r="D862" s="58" t="s">
        <v>108</v>
      </c>
      <c r="E862" s="59" t="s">
        <v>49</v>
      </c>
      <c r="F862" s="32">
        <v>29.36</v>
      </c>
      <c r="G862" s="60">
        <f>MEDIAN(Table2[[#This Row],[Max (H)]],Table2[[#This Row],[Min (H)]])</f>
        <v>37.04</v>
      </c>
      <c r="H862" s="31">
        <v>44.72</v>
      </c>
      <c r="I862" s="32">
        <v>61061.22</v>
      </c>
      <c r="J862" s="60">
        <f>MEDIAN(Table2[[#This Row],[Max (A)]],Table2[[#This Row],[Min (A)]])</f>
        <v>77041.14</v>
      </c>
      <c r="K862" s="31">
        <v>93021.06</v>
      </c>
    </row>
    <row r="863" spans="1:11" x14ac:dyDescent="0.3">
      <c r="A863" s="61" t="s">
        <v>1554</v>
      </c>
      <c r="B863" s="61" t="s">
        <v>1555</v>
      </c>
      <c r="C863" s="61" t="s">
        <v>47</v>
      </c>
      <c r="D863" s="58" t="s">
        <v>167</v>
      </c>
      <c r="E863" s="59" t="s">
        <v>49</v>
      </c>
      <c r="F863" s="31">
        <v>42.4</v>
      </c>
      <c r="G863" s="60">
        <f>MEDIAN(Table2[[#This Row],[Max (H)]],Table2[[#This Row],[Min (H)]])</f>
        <v>54.614999999999995</v>
      </c>
      <c r="H863" s="31">
        <v>66.83</v>
      </c>
      <c r="I863" s="31">
        <v>88200</v>
      </c>
      <c r="J863" s="60">
        <f>MEDIAN(Table2[[#This Row],[Max (A)]],Table2[[#This Row],[Min (A)]])</f>
        <v>113598.845</v>
      </c>
      <c r="K863" s="31">
        <v>138997.69</v>
      </c>
    </row>
    <row r="864" spans="1:11" x14ac:dyDescent="0.3">
      <c r="A864" s="61" t="s">
        <v>1886</v>
      </c>
      <c r="B864" s="61" t="s">
        <v>1887</v>
      </c>
      <c r="C864" s="61" t="s">
        <v>15</v>
      </c>
      <c r="D864" s="58" t="s">
        <v>337</v>
      </c>
      <c r="E864" s="59" t="s">
        <v>17</v>
      </c>
      <c r="F864" s="31">
        <v>29.36</v>
      </c>
      <c r="G864" s="60">
        <f>MEDIAN(Table2[[#This Row],[Max (H)]],Table2[[#This Row],[Min (H)]])</f>
        <v>37.04</v>
      </c>
      <c r="H864" s="31">
        <v>44.72</v>
      </c>
      <c r="I864" s="31">
        <v>61061.22</v>
      </c>
      <c r="J864" s="60">
        <v>77041.14</v>
      </c>
      <c r="K864" s="31">
        <v>93021.06</v>
      </c>
    </row>
    <row r="865" spans="1:11" x14ac:dyDescent="0.3">
      <c r="A865" s="61" t="s">
        <v>1556</v>
      </c>
      <c r="B865" s="61" t="s">
        <v>1557</v>
      </c>
      <c r="C865" s="61" t="s">
        <v>47</v>
      </c>
      <c r="D865" s="58" t="s">
        <v>48</v>
      </c>
      <c r="E865" s="59" t="s">
        <v>49</v>
      </c>
      <c r="F865" s="31">
        <v>36.729999999999997</v>
      </c>
      <c r="G865" s="60">
        <f>MEDIAN(Table2[[#This Row],[Max (H)]],Table2[[#This Row],[Min (H)]])</f>
        <v>47.31</v>
      </c>
      <c r="H865" s="31">
        <v>57.89</v>
      </c>
      <c r="I865" s="31">
        <v>76400</v>
      </c>
      <c r="J865" s="60">
        <f>MEDIAN(Table2[[#This Row],[Max (A)]],Table2[[#This Row],[Min (A)]])</f>
        <v>98400.815000000002</v>
      </c>
      <c r="K865" s="31">
        <v>120401.63</v>
      </c>
    </row>
    <row r="866" spans="1:11" x14ac:dyDescent="0.3">
      <c r="A866" s="61" t="s">
        <v>1558</v>
      </c>
      <c r="B866" s="61" t="s">
        <v>1559</v>
      </c>
      <c r="C866" s="61" t="s">
        <v>15</v>
      </c>
      <c r="D866" s="58" t="s">
        <v>105</v>
      </c>
      <c r="E866" s="59" t="s">
        <v>17</v>
      </c>
      <c r="F866" s="31">
        <v>19.899999999999999</v>
      </c>
      <c r="G866" s="60"/>
      <c r="H866" s="31">
        <v>46.4</v>
      </c>
      <c r="I866" s="31">
        <v>41400</v>
      </c>
      <c r="J866" s="60"/>
      <c r="K866" s="31">
        <f>Table2[[#This Row],[Max (H)]]*2080</f>
        <v>96512</v>
      </c>
    </row>
    <row r="867" spans="1:11" x14ac:dyDescent="0.3">
      <c r="A867" s="61" t="s">
        <v>1560</v>
      </c>
      <c r="B867" s="61" t="s">
        <v>1561</v>
      </c>
      <c r="C867" s="61" t="s">
        <v>104</v>
      </c>
      <c r="D867" s="58" t="s">
        <v>105</v>
      </c>
      <c r="E867" s="59" t="s">
        <v>17</v>
      </c>
      <c r="F867" s="31">
        <v>19.899999999999999</v>
      </c>
      <c r="G867" s="60"/>
      <c r="H867" s="31">
        <v>46.4</v>
      </c>
      <c r="I867" s="31">
        <v>41400</v>
      </c>
      <c r="J867" s="60"/>
      <c r="K867" s="31">
        <f>Table2[[#This Row],[Max (H)]]*2080</f>
        <v>96512</v>
      </c>
    </row>
    <row r="868" spans="1:11" x14ac:dyDescent="0.3">
      <c r="A868" s="61" t="s">
        <v>1562</v>
      </c>
      <c r="B868" s="61" t="s">
        <v>1563</v>
      </c>
      <c r="C868" s="61" t="s">
        <v>47</v>
      </c>
      <c r="D868" s="58" t="s">
        <v>231</v>
      </c>
      <c r="E868" s="59" t="s">
        <v>49</v>
      </c>
      <c r="F868" s="31">
        <v>62.97</v>
      </c>
      <c r="G868" s="60">
        <f>MEDIAN(Table2[[#This Row],[Max (H)]],Table2[[#This Row],[Min (H)]])</f>
        <v>81.509999999999991</v>
      </c>
      <c r="H868" s="31">
        <v>100.05</v>
      </c>
      <c r="I868" s="31">
        <v>130980.39</v>
      </c>
      <c r="J868" s="60">
        <f>MEDIAN(Table2[[#This Row],[Max (A)]],Table2[[#This Row],[Min (A)]])</f>
        <v>169537.745</v>
      </c>
      <c r="K868" s="31">
        <v>208095.1</v>
      </c>
    </row>
    <row r="869" spans="1:11" x14ac:dyDescent="0.3">
      <c r="A869" s="61" t="s">
        <v>1564</v>
      </c>
      <c r="B869" s="61" t="s">
        <v>1565</v>
      </c>
      <c r="C869" s="61" t="s">
        <v>47</v>
      </c>
      <c r="D869" s="58" t="s">
        <v>108</v>
      </c>
      <c r="E869" s="59" t="s">
        <v>49</v>
      </c>
      <c r="F869" s="32">
        <v>29.36</v>
      </c>
      <c r="G869" s="60">
        <f>MEDIAN(Table2[[#This Row],[Max (H)]],Table2[[#This Row],[Min (H)]])</f>
        <v>37.04</v>
      </c>
      <c r="H869" s="31">
        <v>44.72</v>
      </c>
      <c r="I869" s="32">
        <v>61061.22</v>
      </c>
      <c r="J869" s="60">
        <f>MEDIAN(Table2[[#This Row],[Max (A)]],Table2[[#This Row],[Min (A)]])</f>
        <v>77041.14</v>
      </c>
      <c r="K869" s="31">
        <v>93021.06</v>
      </c>
    </row>
    <row r="870" spans="1:11" x14ac:dyDescent="0.3">
      <c r="A870" s="61" t="s">
        <v>1567</v>
      </c>
      <c r="B870" s="61" t="s">
        <v>1568</v>
      </c>
      <c r="C870" s="61" t="s">
        <v>47</v>
      </c>
      <c r="D870" s="58" t="s">
        <v>71</v>
      </c>
      <c r="E870" s="59" t="s">
        <v>49</v>
      </c>
      <c r="F870" s="31">
        <v>33.159999999999997</v>
      </c>
      <c r="G870" s="60">
        <f>MEDIAN(Table2[[#This Row],[Max (H)]],Table2[[#This Row],[Min (H)]])</f>
        <v>41.84</v>
      </c>
      <c r="H870" s="31">
        <v>50.52</v>
      </c>
      <c r="I870" s="31">
        <v>68979.59</v>
      </c>
      <c r="J870" s="60">
        <f>MEDIAN(Table2[[#This Row],[Max (A)]],Table2[[#This Row],[Min (A)]])</f>
        <v>87031.764999999999</v>
      </c>
      <c r="K870" s="31">
        <v>105083.94</v>
      </c>
    </row>
    <row r="871" spans="1:11" x14ac:dyDescent="0.3">
      <c r="A871" s="61" t="s">
        <v>1569</v>
      </c>
      <c r="B871" s="61" t="s">
        <v>1570</v>
      </c>
      <c r="C871" s="61" t="s">
        <v>47</v>
      </c>
      <c r="D871" s="58" t="s">
        <v>55</v>
      </c>
      <c r="E871" s="59" t="s">
        <v>49</v>
      </c>
      <c r="F871" s="31">
        <v>32.31</v>
      </c>
      <c r="G871" s="60">
        <f>MEDIAN(Table2[[#This Row],[Max (H)]],Table2[[#This Row],[Min (H)]])</f>
        <v>41.61</v>
      </c>
      <c r="H871" s="31">
        <v>50.91</v>
      </c>
      <c r="I871" s="31">
        <v>67200</v>
      </c>
      <c r="J871" s="60">
        <f>MEDIAN(Table2[[#This Row],[Max (A)]],Table2[[#This Row],[Min (A)]])</f>
        <v>86551.5</v>
      </c>
      <c r="K871" s="31">
        <v>105902.99999999999</v>
      </c>
    </row>
    <row r="872" spans="1:11" x14ac:dyDescent="0.3">
      <c r="A872" s="77" t="s">
        <v>1571</v>
      </c>
      <c r="B872" s="61" t="s">
        <v>1572</v>
      </c>
      <c r="C872" s="61" t="s">
        <v>47</v>
      </c>
      <c r="D872" s="58" t="s">
        <v>64</v>
      </c>
      <c r="E872" s="59" t="s">
        <v>49</v>
      </c>
      <c r="F872" s="31">
        <v>21.59</v>
      </c>
      <c r="G872" s="60">
        <f>MEDIAN(Table2[[#This Row],[Max (H)]],Table2[[#This Row],[Min (H)]])</f>
        <v>27.234999999999999</v>
      </c>
      <c r="H872" s="31">
        <v>32.880000000000003</v>
      </c>
      <c r="I872" s="31">
        <v>44897.96</v>
      </c>
      <c r="J872" s="60">
        <f>MEDIAN(Table2[[#This Row],[Max (A)]],Table2[[#This Row],[Min (A)]])</f>
        <v>56647.895000000004</v>
      </c>
      <c r="K872" s="31">
        <v>68397.83</v>
      </c>
    </row>
    <row r="873" spans="1:11" x14ac:dyDescent="0.3">
      <c r="A873" s="61"/>
      <c r="B873" s="61"/>
      <c r="C873" s="61"/>
      <c r="D873" s="58"/>
      <c r="E873" s="59"/>
      <c r="F873" s="63"/>
      <c r="G873" s="63"/>
      <c r="H873" s="63"/>
      <c r="I873" s="63"/>
      <c r="J873" s="63"/>
      <c r="K873" s="63"/>
    </row>
  </sheetData>
  <mergeCells count="2">
    <mergeCell ref="A1:B1"/>
    <mergeCell ref="A3:B3"/>
  </mergeCells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883"/>
  <sheetViews>
    <sheetView zoomScaleNormal="100" workbookViewId="0">
      <selection activeCell="K467" sqref="K467"/>
    </sheetView>
  </sheetViews>
  <sheetFormatPr defaultColWidth="11" defaultRowHeight="12.75" x14ac:dyDescent="0.2"/>
  <cols>
    <col min="1" max="1" width="11" style="38"/>
    <col min="2" max="2" width="46.5703125" style="9" customWidth="1"/>
    <col min="3" max="3" width="11" style="38"/>
    <col min="4" max="4" width="11.140625" style="39" bestFit="1" customWidth="1"/>
    <col min="5" max="5" width="11" style="39"/>
    <col min="6" max="6" width="11.140625" style="3" bestFit="1" customWidth="1"/>
    <col min="7" max="13" width="12.28515625" style="3" bestFit="1" customWidth="1"/>
    <col min="14" max="14" width="14.28515625" style="2" customWidth="1"/>
    <col min="15" max="16" width="14.28515625" style="3" customWidth="1"/>
    <col min="17" max="20" width="14.28515625" style="19" customWidth="1"/>
    <col min="21" max="21" width="14.28515625" style="11" customWidth="1"/>
    <col min="22" max="16384" width="11" style="9"/>
  </cols>
  <sheetData>
    <row r="1" spans="1:21" x14ac:dyDescent="0.2">
      <c r="A1" s="37" t="s">
        <v>1799</v>
      </c>
      <c r="T1" s="20" t="s">
        <v>0</v>
      </c>
      <c r="U1" s="40">
        <v>45839</v>
      </c>
    </row>
    <row r="2" spans="1:21" x14ac:dyDescent="0.2">
      <c r="A2" s="37" t="s">
        <v>2</v>
      </c>
      <c r="T2" s="20" t="s">
        <v>1</v>
      </c>
      <c r="U2" s="40">
        <v>45845</v>
      </c>
    </row>
    <row r="3" spans="1:21" s="37" customFormat="1" x14ac:dyDescent="0.2">
      <c r="A3" s="37" t="s">
        <v>1906</v>
      </c>
      <c r="T3" s="81" t="s">
        <v>3</v>
      </c>
      <c r="U3" s="82">
        <v>15</v>
      </c>
    </row>
    <row r="5" spans="1:21" s="38" customFormat="1" ht="26.1" customHeight="1" x14ac:dyDescent="0.2">
      <c r="A5" s="38" t="s">
        <v>4</v>
      </c>
      <c r="B5" s="38" t="s">
        <v>5</v>
      </c>
      <c r="C5" s="38" t="s">
        <v>6</v>
      </c>
      <c r="D5" s="41" t="s">
        <v>1642</v>
      </c>
      <c r="E5" s="41" t="s">
        <v>1573</v>
      </c>
      <c r="F5" s="21" t="s">
        <v>1574</v>
      </c>
      <c r="G5" s="21" t="s">
        <v>1575</v>
      </c>
      <c r="H5" s="21" t="s">
        <v>1576</v>
      </c>
      <c r="I5" s="21" t="s">
        <v>1577</v>
      </c>
      <c r="J5" s="21" t="s">
        <v>1578</v>
      </c>
      <c r="K5" s="21" t="s">
        <v>1579</v>
      </c>
      <c r="L5" s="21" t="s">
        <v>1580</v>
      </c>
      <c r="M5" s="21" t="s">
        <v>1581</v>
      </c>
      <c r="N5" s="21" t="s">
        <v>1582</v>
      </c>
      <c r="O5" s="21" t="s">
        <v>1583</v>
      </c>
      <c r="P5" s="21" t="s">
        <v>1584</v>
      </c>
      <c r="Q5" s="21" t="s">
        <v>1585</v>
      </c>
      <c r="R5" s="21" t="s">
        <v>1586</v>
      </c>
      <c r="S5" s="21" t="s">
        <v>1587</v>
      </c>
      <c r="T5" s="21" t="s">
        <v>1588</v>
      </c>
      <c r="U5" s="10" t="s">
        <v>1589</v>
      </c>
    </row>
    <row r="6" spans="1:21" ht="13.15" customHeight="1" x14ac:dyDescent="0.2">
      <c r="A6" s="86" t="s">
        <v>13</v>
      </c>
      <c r="B6" s="3" t="s">
        <v>14</v>
      </c>
      <c r="C6" s="8" t="s">
        <v>15</v>
      </c>
      <c r="D6" s="8" t="s">
        <v>16</v>
      </c>
      <c r="E6" s="8" t="s">
        <v>17</v>
      </c>
      <c r="F6" s="2">
        <v>21.59</v>
      </c>
      <c r="G6" s="2">
        <v>24.41</v>
      </c>
      <c r="H6" s="2">
        <v>24.42</v>
      </c>
      <c r="I6" s="2">
        <v>27.24</v>
      </c>
      <c r="J6" s="2">
        <v>27.25</v>
      </c>
      <c r="K6" s="2">
        <v>30.06</v>
      </c>
      <c r="L6" s="2">
        <v>30.07</v>
      </c>
      <c r="M6" s="2">
        <v>32.880000000000003</v>
      </c>
      <c r="N6" s="2">
        <v>44897.96</v>
      </c>
      <c r="O6" s="2">
        <v>50772.93</v>
      </c>
      <c r="P6" s="2">
        <v>50772.94</v>
      </c>
      <c r="Q6" s="18">
        <v>56647.9</v>
      </c>
      <c r="R6" s="18">
        <v>56647.91</v>
      </c>
      <c r="S6" s="18">
        <v>62522.86</v>
      </c>
      <c r="T6" s="18">
        <v>62522.87</v>
      </c>
      <c r="U6" s="2">
        <v>68397.83</v>
      </c>
    </row>
    <row r="7" spans="1:21" ht="13.15" customHeight="1" x14ac:dyDescent="0.2">
      <c r="A7" s="86" t="s">
        <v>18</v>
      </c>
      <c r="B7" s="3" t="s">
        <v>19</v>
      </c>
      <c r="C7" s="8" t="s">
        <v>15</v>
      </c>
      <c r="D7" s="8" t="s">
        <v>20</v>
      </c>
      <c r="E7" s="8" t="s">
        <v>17</v>
      </c>
      <c r="F7" s="2">
        <v>17.89</v>
      </c>
      <c r="G7" s="2">
        <v>20</v>
      </c>
      <c r="H7" s="2">
        <v>20.010000000000002</v>
      </c>
      <c r="I7" s="2">
        <v>22.1</v>
      </c>
      <c r="J7" s="2">
        <v>22.110000000000003</v>
      </c>
      <c r="K7" s="2">
        <v>24.21</v>
      </c>
      <c r="L7" s="2">
        <v>24.220000000000002</v>
      </c>
      <c r="M7" s="2">
        <v>26.31</v>
      </c>
      <c r="N7" s="2">
        <v>37208.33</v>
      </c>
      <c r="O7" s="2">
        <v>41588.449999999997</v>
      </c>
      <c r="P7" s="2">
        <v>41588.46</v>
      </c>
      <c r="Q7" s="18">
        <v>45968.57</v>
      </c>
      <c r="R7" s="18">
        <v>45968.58</v>
      </c>
      <c r="S7" s="18">
        <v>50348.69</v>
      </c>
      <c r="T7" s="18">
        <v>50348.700000000004</v>
      </c>
      <c r="U7" s="2">
        <v>54728.81</v>
      </c>
    </row>
    <row r="8" spans="1:21" ht="13.15" customHeight="1" x14ac:dyDescent="0.2">
      <c r="A8" s="86" t="s">
        <v>21</v>
      </c>
      <c r="B8" s="3" t="s">
        <v>22</v>
      </c>
      <c r="C8" s="8" t="s">
        <v>15</v>
      </c>
      <c r="D8" s="8" t="s">
        <v>23</v>
      </c>
      <c r="E8" s="8" t="s">
        <v>17</v>
      </c>
      <c r="F8" s="2">
        <v>23.18</v>
      </c>
      <c r="G8" s="2">
        <v>25.91</v>
      </c>
      <c r="H8" s="2">
        <v>25.92</v>
      </c>
      <c r="I8" s="2">
        <v>28.64</v>
      </c>
      <c r="J8" s="2">
        <v>28.650000000000002</v>
      </c>
      <c r="K8" s="2">
        <v>31.36</v>
      </c>
      <c r="L8" s="2">
        <v>31.37</v>
      </c>
      <c r="M8" s="2">
        <v>34.090000000000003</v>
      </c>
      <c r="N8" s="2">
        <v>48208.33</v>
      </c>
      <c r="O8" s="2">
        <v>53883.360000000001</v>
      </c>
      <c r="P8" s="2">
        <v>53883.37</v>
      </c>
      <c r="Q8" s="18">
        <v>59558.38</v>
      </c>
      <c r="R8" s="18">
        <v>59558.39</v>
      </c>
      <c r="S8" s="18">
        <v>65233.41</v>
      </c>
      <c r="T8" s="18">
        <v>65233.420000000006</v>
      </c>
      <c r="U8" s="2">
        <v>70908.429999999993</v>
      </c>
    </row>
    <row r="9" spans="1:21" ht="13.15" customHeight="1" x14ac:dyDescent="0.2">
      <c r="A9" s="86" t="s">
        <v>24</v>
      </c>
      <c r="B9" s="3" t="s">
        <v>25</v>
      </c>
      <c r="C9" s="8" t="s">
        <v>15</v>
      </c>
      <c r="D9" s="8" t="s">
        <v>26</v>
      </c>
      <c r="E9" s="8" t="s">
        <v>17</v>
      </c>
      <c r="F9" s="2">
        <v>25.65</v>
      </c>
      <c r="G9" s="2">
        <v>29.01</v>
      </c>
      <c r="H9" s="2">
        <v>29.020000000000003</v>
      </c>
      <c r="I9" s="2">
        <v>32.36</v>
      </c>
      <c r="J9" s="2">
        <v>32.369999999999997</v>
      </c>
      <c r="K9" s="2">
        <v>35.72</v>
      </c>
      <c r="L9" s="2">
        <v>35.729999999999997</v>
      </c>
      <c r="M9" s="2">
        <v>39.07</v>
      </c>
      <c r="N9" s="2">
        <v>53346.94</v>
      </c>
      <c r="O9" s="2">
        <v>60327.47</v>
      </c>
      <c r="P9" s="2">
        <v>60327.48</v>
      </c>
      <c r="Q9" s="18">
        <v>67308</v>
      </c>
      <c r="R9" s="18">
        <v>67308.009999999995</v>
      </c>
      <c r="S9" s="18">
        <v>74288.53</v>
      </c>
      <c r="T9" s="18">
        <v>74288.539999999994</v>
      </c>
      <c r="U9" s="2">
        <v>81269.06</v>
      </c>
    </row>
    <row r="10" spans="1:21" ht="13.15" customHeight="1" x14ac:dyDescent="0.2">
      <c r="A10" s="86" t="s">
        <v>27</v>
      </c>
      <c r="B10" s="3" t="s">
        <v>28</v>
      </c>
      <c r="C10" s="8" t="s">
        <v>15</v>
      </c>
      <c r="D10" s="8" t="s">
        <v>29</v>
      </c>
      <c r="E10" s="8" t="s">
        <v>17</v>
      </c>
      <c r="F10" s="2">
        <v>18.03</v>
      </c>
      <c r="G10" s="2">
        <v>20.149999999999999</v>
      </c>
      <c r="H10" s="2">
        <v>20.16</v>
      </c>
      <c r="I10" s="2">
        <v>22.28</v>
      </c>
      <c r="J10" s="2">
        <v>22.290000000000003</v>
      </c>
      <c r="K10" s="2">
        <v>24.4</v>
      </c>
      <c r="L10" s="2">
        <v>24.41</v>
      </c>
      <c r="M10" s="2">
        <v>26.52</v>
      </c>
      <c r="N10" s="2">
        <v>37500</v>
      </c>
      <c r="O10" s="2">
        <v>41914.449999999997</v>
      </c>
      <c r="P10" s="2">
        <v>41914.46</v>
      </c>
      <c r="Q10" s="18">
        <v>46328.91</v>
      </c>
      <c r="R10" s="18">
        <v>46328.920000000006</v>
      </c>
      <c r="S10" s="18">
        <v>50743.360000000001</v>
      </c>
      <c r="T10" s="18">
        <v>50743.37</v>
      </c>
      <c r="U10" s="2">
        <v>55157.81</v>
      </c>
    </row>
    <row r="11" spans="1:21" ht="13.15" customHeight="1" x14ac:dyDescent="0.2">
      <c r="A11" s="86" t="s">
        <v>30</v>
      </c>
      <c r="B11" s="3" t="s">
        <v>31</v>
      </c>
      <c r="C11" s="8" t="s">
        <v>32</v>
      </c>
      <c r="D11" s="8" t="s">
        <v>33</v>
      </c>
      <c r="E11" s="8" t="s">
        <v>17</v>
      </c>
      <c r="F11" s="2">
        <v>17.600000000000001</v>
      </c>
      <c r="G11" s="2"/>
      <c r="H11" s="2"/>
      <c r="I11" s="2"/>
      <c r="J11" s="2"/>
      <c r="K11" s="2"/>
      <c r="L11" s="2"/>
      <c r="M11" s="2">
        <v>24.64</v>
      </c>
      <c r="N11" s="2">
        <v>36610.160000000003</v>
      </c>
      <c r="O11" s="2"/>
      <c r="P11" s="2"/>
      <c r="Q11" s="18"/>
      <c r="R11" s="18"/>
      <c r="S11" s="18"/>
      <c r="T11" s="18"/>
      <c r="U11" s="2">
        <v>51253.49</v>
      </c>
    </row>
    <row r="12" spans="1:21" ht="13.15" customHeight="1" x14ac:dyDescent="0.2">
      <c r="A12" s="86" t="s">
        <v>34</v>
      </c>
      <c r="B12" s="3" t="s">
        <v>35</v>
      </c>
      <c r="C12" s="8" t="s">
        <v>15</v>
      </c>
      <c r="D12" s="8" t="s">
        <v>36</v>
      </c>
      <c r="E12" s="8" t="s">
        <v>17</v>
      </c>
      <c r="F12" s="2">
        <v>16.43</v>
      </c>
      <c r="G12" s="2">
        <v>18.36</v>
      </c>
      <c r="H12" s="2">
        <v>18.37</v>
      </c>
      <c r="I12" s="2">
        <v>20.3</v>
      </c>
      <c r="J12" s="2">
        <v>20.310000000000002</v>
      </c>
      <c r="K12" s="2">
        <v>22.23</v>
      </c>
      <c r="L12" s="2">
        <v>22.240000000000002</v>
      </c>
      <c r="M12" s="2">
        <v>24.161004326923077</v>
      </c>
      <c r="N12" s="2">
        <v>34166.67</v>
      </c>
      <c r="O12" s="2">
        <v>38188.730000000003</v>
      </c>
      <c r="P12" s="2">
        <v>38188.740000000005</v>
      </c>
      <c r="Q12" s="18">
        <v>42210.78</v>
      </c>
      <c r="R12" s="18">
        <v>42210.79</v>
      </c>
      <c r="S12" s="18">
        <v>46232.84</v>
      </c>
      <c r="T12" s="18">
        <v>46232.85</v>
      </c>
      <c r="U12" s="2">
        <v>50254.89</v>
      </c>
    </row>
    <row r="13" spans="1:21" ht="13.15" customHeight="1" x14ac:dyDescent="0.2">
      <c r="A13" s="86" t="s">
        <v>37</v>
      </c>
      <c r="B13" s="3" t="s">
        <v>38</v>
      </c>
      <c r="C13" s="8" t="s">
        <v>15</v>
      </c>
      <c r="D13" s="8" t="s">
        <v>20</v>
      </c>
      <c r="E13" s="8" t="s">
        <v>17</v>
      </c>
      <c r="F13" s="2">
        <v>17.89</v>
      </c>
      <c r="G13" s="2">
        <v>20</v>
      </c>
      <c r="H13" s="2">
        <v>20.010000000000002</v>
      </c>
      <c r="I13" s="2">
        <v>22.1</v>
      </c>
      <c r="J13" s="2">
        <v>22.110000000000003</v>
      </c>
      <c r="K13" s="2">
        <v>24.21</v>
      </c>
      <c r="L13" s="2">
        <v>24.220000000000002</v>
      </c>
      <c r="M13" s="2">
        <v>26.31</v>
      </c>
      <c r="N13" s="2">
        <v>37208.33</v>
      </c>
      <c r="O13" s="2">
        <v>41588.449999999997</v>
      </c>
      <c r="P13" s="2">
        <v>41588.46</v>
      </c>
      <c r="Q13" s="18">
        <v>45968.57</v>
      </c>
      <c r="R13" s="18">
        <v>45968.58</v>
      </c>
      <c r="S13" s="18">
        <v>50348.69</v>
      </c>
      <c r="T13" s="18">
        <v>50348.700000000004</v>
      </c>
      <c r="U13" s="2">
        <v>54728.81</v>
      </c>
    </row>
    <row r="14" spans="1:21" ht="13.15" customHeight="1" x14ac:dyDescent="0.2">
      <c r="A14" s="86" t="s">
        <v>39</v>
      </c>
      <c r="B14" s="3" t="s">
        <v>40</v>
      </c>
      <c r="C14" s="8" t="s">
        <v>15</v>
      </c>
      <c r="D14" s="8" t="s">
        <v>41</v>
      </c>
      <c r="E14" s="8" t="s">
        <v>17</v>
      </c>
      <c r="F14" s="2">
        <v>19.13</v>
      </c>
      <c r="G14" s="2">
        <v>21.38</v>
      </c>
      <c r="H14" s="2">
        <v>21.39</v>
      </c>
      <c r="I14" s="2">
        <v>23.64</v>
      </c>
      <c r="J14" s="2">
        <v>23.650000000000002</v>
      </c>
      <c r="K14" s="2">
        <v>25.89</v>
      </c>
      <c r="L14" s="2">
        <v>25.900000000000002</v>
      </c>
      <c r="M14" s="2">
        <v>28.14</v>
      </c>
      <c r="N14" s="2">
        <v>39791.67</v>
      </c>
      <c r="O14" s="2">
        <v>44475.9</v>
      </c>
      <c r="P14" s="2">
        <v>44475.91</v>
      </c>
      <c r="Q14" s="18">
        <v>49160.12</v>
      </c>
      <c r="R14" s="18">
        <v>49160.130000000005</v>
      </c>
      <c r="S14" s="18">
        <v>53844.35</v>
      </c>
      <c r="T14" s="18">
        <v>53844.36</v>
      </c>
      <c r="U14" s="2">
        <v>58528.57</v>
      </c>
    </row>
    <row r="15" spans="1:21" ht="13.15" customHeight="1" x14ac:dyDescent="0.2">
      <c r="A15" s="86" t="s">
        <v>42</v>
      </c>
      <c r="B15" s="3" t="s">
        <v>43</v>
      </c>
      <c r="C15" s="8" t="s">
        <v>32</v>
      </c>
      <c r="D15" s="8" t="s">
        <v>44</v>
      </c>
      <c r="E15" s="8" t="s">
        <v>17</v>
      </c>
      <c r="F15" s="2">
        <v>20.5</v>
      </c>
      <c r="G15" s="2"/>
      <c r="H15" s="2"/>
      <c r="I15" s="2"/>
      <c r="J15" s="2"/>
      <c r="K15" s="2"/>
      <c r="L15" s="2"/>
      <c r="M15" s="2">
        <v>28.7</v>
      </c>
      <c r="N15" s="2">
        <v>42637.55</v>
      </c>
      <c r="O15" s="2"/>
      <c r="P15" s="2"/>
      <c r="Q15" s="18"/>
      <c r="R15" s="18"/>
      <c r="S15" s="18"/>
      <c r="T15" s="18"/>
      <c r="U15" s="2">
        <v>59100.62</v>
      </c>
    </row>
    <row r="16" spans="1:21" ht="13.15" customHeight="1" x14ac:dyDescent="0.2">
      <c r="A16" s="86" t="s">
        <v>45</v>
      </c>
      <c r="B16" s="3" t="s">
        <v>46</v>
      </c>
      <c r="C16" s="8" t="s">
        <v>47</v>
      </c>
      <c r="D16" s="8" t="s">
        <v>48</v>
      </c>
      <c r="E16" s="8" t="s">
        <v>49</v>
      </c>
      <c r="F16" s="2">
        <v>36.729999999999997</v>
      </c>
      <c r="G16" s="2">
        <v>42.02</v>
      </c>
      <c r="H16" s="2">
        <v>42.03</v>
      </c>
      <c r="I16" s="2">
        <v>47.31</v>
      </c>
      <c r="J16" s="2">
        <v>47.32</v>
      </c>
      <c r="K16" s="2">
        <v>52.6</v>
      </c>
      <c r="L16" s="2">
        <v>52.61</v>
      </c>
      <c r="M16" s="2">
        <v>57.89</v>
      </c>
      <c r="N16" s="2">
        <v>76400</v>
      </c>
      <c r="O16" s="2">
        <v>87400.41</v>
      </c>
      <c r="P16" s="2">
        <v>87400.42</v>
      </c>
      <c r="Q16" s="18">
        <v>98400.82</v>
      </c>
      <c r="R16" s="18">
        <v>98400.83</v>
      </c>
      <c r="S16" s="18">
        <v>109401.22</v>
      </c>
      <c r="T16" s="18">
        <v>109401.23</v>
      </c>
      <c r="U16" s="2">
        <v>120401.63</v>
      </c>
    </row>
    <row r="17" spans="1:21" ht="13.15" customHeight="1" x14ac:dyDescent="0.2">
      <c r="A17" s="86" t="s">
        <v>50</v>
      </c>
      <c r="B17" s="3" t="s">
        <v>51</v>
      </c>
      <c r="C17" s="8" t="s">
        <v>47</v>
      </c>
      <c r="D17" s="8" t="s">
        <v>52</v>
      </c>
      <c r="E17" s="8" t="s">
        <v>49</v>
      </c>
      <c r="F17" s="2">
        <v>29.04</v>
      </c>
      <c r="G17" s="2">
        <v>32.840000000000003</v>
      </c>
      <c r="H17" s="2">
        <v>32.85</v>
      </c>
      <c r="I17" s="2">
        <v>36.64</v>
      </c>
      <c r="J17" s="2">
        <v>36.65</v>
      </c>
      <c r="K17" s="2">
        <v>40.44</v>
      </c>
      <c r="L17" s="2">
        <v>40.449999999999996</v>
      </c>
      <c r="M17" s="2">
        <v>44.24</v>
      </c>
      <c r="N17" s="2">
        <v>60408.160000000003</v>
      </c>
      <c r="O17" s="2">
        <v>68312.67</v>
      </c>
      <c r="P17" s="2">
        <v>68312.679999999993</v>
      </c>
      <c r="Q17" s="18">
        <v>76217.17</v>
      </c>
      <c r="R17" s="18">
        <v>76217.179999999993</v>
      </c>
      <c r="S17" s="18">
        <v>84121.68</v>
      </c>
      <c r="T17" s="18">
        <v>84121.689999999988</v>
      </c>
      <c r="U17" s="2">
        <v>92026.18</v>
      </c>
    </row>
    <row r="18" spans="1:21" ht="13.15" customHeight="1" x14ac:dyDescent="0.2">
      <c r="A18" s="86" t="s">
        <v>53</v>
      </c>
      <c r="B18" s="3" t="s">
        <v>54</v>
      </c>
      <c r="C18" s="8" t="s">
        <v>47</v>
      </c>
      <c r="D18" s="8" t="s">
        <v>55</v>
      </c>
      <c r="E18" s="8" t="s">
        <v>49</v>
      </c>
      <c r="F18" s="2">
        <v>32.31</v>
      </c>
      <c r="G18" s="2">
        <v>36.96</v>
      </c>
      <c r="H18" s="2">
        <v>36.97</v>
      </c>
      <c r="I18" s="2">
        <v>41.61</v>
      </c>
      <c r="J18" s="2">
        <v>41.62</v>
      </c>
      <c r="K18" s="2">
        <v>46.26</v>
      </c>
      <c r="L18" s="2">
        <v>46.269999999999996</v>
      </c>
      <c r="M18" s="2">
        <v>50.91</v>
      </c>
      <c r="N18" s="2">
        <v>67200</v>
      </c>
      <c r="O18" s="2">
        <v>76875.75</v>
      </c>
      <c r="P18" s="2">
        <v>76875.759999999995</v>
      </c>
      <c r="Q18" s="18">
        <v>86551.5</v>
      </c>
      <c r="R18" s="18">
        <v>86551.51</v>
      </c>
      <c r="S18" s="18">
        <v>96227.25</v>
      </c>
      <c r="T18" s="18">
        <v>96227.26</v>
      </c>
      <c r="U18" s="2">
        <v>105902.99999999999</v>
      </c>
    </row>
    <row r="19" spans="1:21" ht="13.15" customHeight="1" x14ac:dyDescent="0.2">
      <c r="A19" s="86" t="s">
        <v>56</v>
      </c>
      <c r="B19" s="3" t="s">
        <v>57</v>
      </c>
      <c r="C19" s="8" t="s">
        <v>47</v>
      </c>
      <c r="D19" s="8" t="s">
        <v>58</v>
      </c>
      <c r="E19" s="8" t="s">
        <v>49</v>
      </c>
      <c r="F19" s="2">
        <v>25</v>
      </c>
      <c r="G19" s="2">
        <v>28.27</v>
      </c>
      <c r="H19" s="2">
        <v>28.28</v>
      </c>
      <c r="I19" s="2">
        <v>31.55</v>
      </c>
      <c r="J19" s="2">
        <v>31.560000000000002</v>
      </c>
      <c r="K19" s="2">
        <v>34.82</v>
      </c>
      <c r="L19" s="2">
        <v>34.83</v>
      </c>
      <c r="M19" s="2">
        <v>38.090000000000003</v>
      </c>
      <c r="N19" s="2">
        <v>52000</v>
      </c>
      <c r="O19" s="2">
        <v>58804.28</v>
      </c>
      <c r="P19" s="2">
        <v>58804.29</v>
      </c>
      <c r="Q19" s="18">
        <v>65608.570000000007</v>
      </c>
      <c r="R19" s="18">
        <v>65608.58</v>
      </c>
      <c r="S19" s="18">
        <v>72412.850000000006</v>
      </c>
      <c r="T19" s="18">
        <v>72412.86</v>
      </c>
      <c r="U19" s="2">
        <v>79217.13</v>
      </c>
    </row>
    <row r="20" spans="1:21" ht="13.15" customHeight="1" x14ac:dyDescent="0.2">
      <c r="A20" s="86" t="s">
        <v>59</v>
      </c>
      <c r="B20" s="3" t="s">
        <v>60</v>
      </c>
      <c r="C20" s="8" t="s">
        <v>47</v>
      </c>
      <c r="D20" s="8" t="s">
        <v>61</v>
      </c>
      <c r="E20" s="8" t="s">
        <v>17</v>
      </c>
      <c r="F20" s="2">
        <v>19.13</v>
      </c>
      <c r="G20" s="2">
        <v>21.38</v>
      </c>
      <c r="H20" s="2">
        <v>21.39</v>
      </c>
      <c r="I20" s="2">
        <v>23.64</v>
      </c>
      <c r="J20" s="2">
        <v>23.650000000000002</v>
      </c>
      <c r="K20" s="2">
        <v>25.89</v>
      </c>
      <c r="L20" s="2">
        <v>25.900000000000002</v>
      </c>
      <c r="M20" s="2">
        <v>28.14</v>
      </c>
      <c r="N20" s="2">
        <v>39791.67</v>
      </c>
      <c r="O20" s="2">
        <v>44475.9</v>
      </c>
      <c r="P20" s="2">
        <v>44475.91</v>
      </c>
      <c r="Q20" s="18">
        <v>49160.12</v>
      </c>
      <c r="R20" s="18">
        <v>49160.130000000005</v>
      </c>
      <c r="S20" s="18">
        <v>53844.35</v>
      </c>
      <c r="T20" s="18">
        <v>53844.36</v>
      </c>
      <c r="U20" s="2">
        <v>58528.57</v>
      </c>
    </row>
    <row r="21" spans="1:21" ht="13.15" customHeight="1" x14ac:dyDescent="0.2">
      <c r="A21" s="86" t="s">
        <v>62</v>
      </c>
      <c r="B21" s="3" t="s">
        <v>63</v>
      </c>
      <c r="C21" s="8" t="s">
        <v>47</v>
      </c>
      <c r="D21" s="8" t="s">
        <v>58</v>
      </c>
      <c r="E21" s="8" t="s">
        <v>49</v>
      </c>
      <c r="F21" s="2">
        <v>25</v>
      </c>
      <c r="G21" s="2">
        <v>28.27</v>
      </c>
      <c r="H21" s="2">
        <v>28.28</v>
      </c>
      <c r="I21" s="2">
        <v>31.55</v>
      </c>
      <c r="J21" s="2">
        <v>31.560000000000002</v>
      </c>
      <c r="K21" s="2">
        <v>34.82</v>
      </c>
      <c r="L21" s="2">
        <v>34.83</v>
      </c>
      <c r="M21" s="2">
        <v>38.090000000000003</v>
      </c>
      <c r="N21" s="2">
        <v>52000</v>
      </c>
      <c r="O21" s="2">
        <v>58804.28</v>
      </c>
      <c r="P21" s="2">
        <v>58804.29</v>
      </c>
      <c r="Q21" s="18">
        <v>65608.570000000007</v>
      </c>
      <c r="R21" s="18">
        <v>65608.58</v>
      </c>
      <c r="S21" s="18">
        <v>72412.850000000006</v>
      </c>
      <c r="T21" s="18">
        <v>72412.86</v>
      </c>
      <c r="U21" s="2">
        <v>79217.13</v>
      </c>
    </row>
    <row r="22" spans="1:21" ht="13.15" customHeight="1" x14ac:dyDescent="0.2">
      <c r="A22" s="88" t="s">
        <v>65</v>
      </c>
      <c r="B22" s="3" t="s">
        <v>66</v>
      </c>
      <c r="C22" s="8" t="s">
        <v>47</v>
      </c>
      <c r="D22" s="8" t="s">
        <v>48</v>
      </c>
      <c r="E22" s="8" t="s">
        <v>49</v>
      </c>
      <c r="F22" s="2">
        <v>36.729999999999997</v>
      </c>
      <c r="G22" s="2">
        <v>42.02</v>
      </c>
      <c r="H22" s="2">
        <v>42.03</v>
      </c>
      <c r="I22" s="2">
        <v>47.31</v>
      </c>
      <c r="J22" s="2">
        <v>47.32</v>
      </c>
      <c r="K22" s="2">
        <v>52.6</v>
      </c>
      <c r="L22" s="2">
        <v>52.61</v>
      </c>
      <c r="M22" s="2">
        <v>57.89</v>
      </c>
      <c r="N22" s="2">
        <v>76400</v>
      </c>
      <c r="O22" s="2">
        <v>87400.41</v>
      </c>
      <c r="P22" s="2">
        <v>87400.42</v>
      </c>
      <c r="Q22" s="18">
        <v>98400.82</v>
      </c>
      <c r="R22" s="18">
        <v>98400.83</v>
      </c>
      <c r="S22" s="18">
        <v>109401.22</v>
      </c>
      <c r="T22" s="18">
        <v>109401.23</v>
      </c>
      <c r="U22" s="2">
        <v>120401.63</v>
      </c>
    </row>
    <row r="23" spans="1:21" ht="13.15" customHeight="1" x14ac:dyDescent="0.2">
      <c r="A23" s="86" t="s">
        <v>67</v>
      </c>
      <c r="B23" s="3" t="s">
        <v>68</v>
      </c>
      <c r="C23" s="8" t="s">
        <v>47</v>
      </c>
      <c r="D23" s="8" t="s">
        <v>52</v>
      </c>
      <c r="E23" s="8" t="s">
        <v>49</v>
      </c>
      <c r="F23" s="2">
        <v>29.04</v>
      </c>
      <c r="G23" s="2">
        <v>32.840000000000003</v>
      </c>
      <c r="H23" s="2">
        <v>32.85</v>
      </c>
      <c r="I23" s="2">
        <v>36.64</v>
      </c>
      <c r="J23" s="2">
        <v>36.65</v>
      </c>
      <c r="K23" s="2">
        <v>40.44</v>
      </c>
      <c r="L23" s="2">
        <v>40.449999999999996</v>
      </c>
      <c r="M23" s="2">
        <v>44.24</v>
      </c>
      <c r="N23" s="2">
        <v>60408.160000000003</v>
      </c>
      <c r="O23" s="2">
        <v>68312.67</v>
      </c>
      <c r="P23" s="2">
        <v>68312.679999999993</v>
      </c>
      <c r="Q23" s="18">
        <v>76217.17</v>
      </c>
      <c r="R23" s="18">
        <v>76217.179999999993</v>
      </c>
      <c r="S23" s="18">
        <v>84121.68</v>
      </c>
      <c r="T23" s="18">
        <v>84121.689999999988</v>
      </c>
      <c r="U23" s="2">
        <v>92026.18</v>
      </c>
    </row>
    <row r="24" spans="1:21" ht="13.15" customHeight="1" x14ac:dyDescent="0.2">
      <c r="A24" s="88" t="s">
        <v>69</v>
      </c>
      <c r="B24" s="3" t="s">
        <v>70</v>
      </c>
      <c r="C24" s="8" t="s">
        <v>47</v>
      </c>
      <c r="D24" s="8" t="s">
        <v>71</v>
      </c>
      <c r="E24" s="8" t="s">
        <v>49</v>
      </c>
      <c r="F24" s="2">
        <v>33.159999999999997</v>
      </c>
      <c r="G24" s="2">
        <v>37.5</v>
      </c>
      <c r="H24" s="2">
        <v>37.51</v>
      </c>
      <c r="I24" s="2">
        <v>41.84</v>
      </c>
      <c r="J24" s="2">
        <v>41.85</v>
      </c>
      <c r="K24" s="2">
        <v>46.18</v>
      </c>
      <c r="L24" s="2">
        <v>46.19</v>
      </c>
      <c r="M24" s="2">
        <v>50.52</v>
      </c>
      <c r="N24" s="2">
        <v>68979.59</v>
      </c>
      <c r="O24" s="2">
        <v>78005.679999999993</v>
      </c>
      <c r="P24" s="2">
        <v>78005.689999999988</v>
      </c>
      <c r="Q24" s="18">
        <v>87031.77</v>
      </c>
      <c r="R24" s="18">
        <v>87031.78</v>
      </c>
      <c r="S24" s="18">
        <v>96057.85</v>
      </c>
      <c r="T24" s="18">
        <v>96057.86</v>
      </c>
      <c r="U24" s="2">
        <v>105083.94</v>
      </c>
    </row>
    <row r="25" spans="1:21" ht="13.15" customHeight="1" x14ac:dyDescent="0.2">
      <c r="A25" s="86" t="s">
        <v>72</v>
      </c>
      <c r="B25" s="3" t="s">
        <v>73</v>
      </c>
      <c r="C25" s="8" t="s">
        <v>47</v>
      </c>
      <c r="D25" s="8" t="s">
        <v>74</v>
      </c>
      <c r="E25" s="8" t="s">
        <v>49</v>
      </c>
      <c r="F25" s="2">
        <v>36.81</v>
      </c>
      <c r="G25" s="2">
        <v>42.11</v>
      </c>
      <c r="H25" s="2">
        <v>42.12</v>
      </c>
      <c r="I25" s="2">
        <v>47.41</v>
      </c>
      <c r="J25" s="2">
        <v>47.419999999999995</v>
      </c>
      <c r="K25" s="2">
        <v>52.71</v>
      </c>
      <c r="L25" s="2">
        <v>52.72</v>
      </c>
      <c r="M25" s="2">
        <v>58.01</v>
      </c>
      <c r="N25" s="2">
        <v>76560</v>
      </c>
      <c r="O25" s="2">
        <v>87583.45</v>
      </c>
      <c r="P25" s="2">
        <v>87583.459999999992</v>
      </c>
      <c r="Q25" s="18">
        <v>98606.89</v>
      </c>
      <c r="R25" s="18">
        <v>98606.9</v>
      </c>
      <c r="S25" s="18">
        <v>109630.34</v>
      </c>
      <c r="T25" s="18">
        <v>109630.34999999999</v>
      </c>
      <c r="U25" s="2">
        <v>120653.78</v>
      </c>
    </row>
    <row r="26" spans="1:21" ht="13.15" customHeight="1" x14ac:dyDescent="0.2">
      <c r="A26" s="86" t="s">
        <v>75</v>
      </c>
      <c r="B26" s="3" t="s">
        <v>76</v>
      </c>
      <c r="C26" s="8" t="s">
        <v>47</v>
      </c>
      <c r="D26" s="8" t="s">
        <v>74</v>
      </c>
      <c r="E26" s="8" t="s">
        <v>49</v>
      </c>
      <c r="F26" s="2">
        <v>36.81</v>
      </c>
      <c r="G26" s="2">
        <v>42.11</v>
      </c>
      <c r="H26" s="2">
        <v>42.12</v>
      </c>
      <c r="I26" s="2">
        <v>47.41</v>
      </c>
      <c r="J26" s="2">
        <v>47.419999999999995</v>
      </c>
      <c r="K26" s="2">
        <v>52.71</v>
      </c>
      <c r="L26" s="2">
        <v>52.72</v>
      </c>
      <c r="M26" s="2">
        <v>58.01</v>
      </c>
      <c r="N26" s="2">
        <v>76560</v>
      </c>
      <c r="O26" s="2">
        <v>87583.45</v>
      </c>
      <c r="P26" s="2">
        <v>87583.459999999992</v>
      </c>
      <c r="Q26" s="18">
        <v>98606.89</v>
      </c>
      <c r="R26" s="18">
        <v>98606.9</v>
      </c>
      <c r="S26" s="18">
        <v>109630.34</v>
      </c>
      <c r="T26" s="18">
        <v>109630.34999999999</v>
      </c>
      <c r="U26" s="2">
        <v>120653.78</v>
      </c>
    </row>
    <row r="27" spans="1:21" ht="13.15" customHeight="1" x14ac:dyDescent="0.2">
      <c r="A27" s="86" t="s">
        <v>77</v>
      </c>
      <c r="B27" s="3" t="s">
        <v>78</v>
      </c>
      <c r="C27" s="8" t="s">
        <v>47</v>
      </c>
      <c r="D27" s="8" t="s">
        <v>55</v>
      </c>
      <c r="E27" s="8" t="s">
        <v>49</v>
      </c>
      <c r="F27" s="2">
        <v>32.31</v>
      </c>
      <c r="G27" s="2">
        <v>36.96</v>
      </c>
      <c r="H27" s="2">
        <v>36.97</v>
      </c>
      <c r="I27" s="2">
        <v>41.61</v>
      </c>
      <c r="J27" s="2">
        <v>41.62</v>
      </c>
      <c r="K27" s="2">
        <v>46.26</v>
      </c>
      <c r="L27" s="2">
        <v>46.269999999999996</v>
      </c>
      <c r="M27" s="2">
        <v>50.91</v>
      </c>
      <c r="N27" s="2">
        <v>67200</v>
      </c>
      <c r="O27" s="2">
        <v>76875.75</v>
      </c>
      <c r="P27" s="2">
        <v>76875.759999999995</v>
      </c>
      <c r="Q27" s="18">
        <v>86551.5</v>
      </c>
      <c r="R27" s="18">
        <v>86551.51</v>
      </c>
      <c r="S27" s="18">
        <v>96227.25</v>
      </c>
      <c r="T27" s="18">
        <v>96227.26</v>
      </c>
      <c r="U27" s="2">
        <v>105902.99999999999</v>
      </c>
    </row>
    <row r="28" spans="1:21" ht="13.15" customHeight="1" x14ac:dyDescent="0.2">
      <c r="A28" s="88" t="s">
        <v>1635</v>
      </c>
      <c r="B28" s="3" t="s">
        <v>79</v>
      </c>
      <c r="C28" s="8" t="s">
        <v>47</v>
      </c>
      <c r="D28" s="8" t="s">
        <v>52</v>
      </c>
      <c r="E28" s="8" t="s">
        <v>49</v>
      </c>
      <c r="F28" s="2">
        <v>29.04</v>
      </c>
      <c r="G28" s="2">
        <v>32.840000000000003</v>
      </c>
      <c r="H28" s="2">
        <v>32.85</v>
      </c>
      <c r="I28" s="2">
        <v>36.64</v>
      </c>
      <c r="J28" s="2">
        <v>36.65</v>
      </c>
      <c r="K28" s="2">
        <v>40.44</v>
      </c>
      <c r="L28" s="2">
        <v>40.449999999999996</v>
      </c>
      <c r="M28" s="2">
        <v>44.24</v>
      </c>
      <c r="N28" s="2">
        <v>60408.160000000003</v>
      </c>
      <c r="O28" s="2">
        <v>68312.67</v>
      </c>
      <c r="P28" s="2">
        <v>68312.679999999993</v>
      </c>
      <c r="Q28" s="18">
        <v>76217.17</v>
      </c>
      <c r="R28" s="18">
        <v>76217.179999999993</v>
      </c>
      <c r="S28" s="18">
        <v>84121.68</v>
      </c>
      <c r="T28" s="18">
        <v>84121.689999999988</v>
      </c>
      <c r="U28" s="2">
        <v>92026.18</v>
      </c>
    </row>
    <row r="29" spans="1:21" ht="13.15" customHeight="1" x14ac:dyDescent="0.2">
      <c r="A29" s="87" t="s">
        <v>1719</v>
      </c>
      <c r="B29" s="3" t="s">
        <v>1716</v>
      </c>
      <c r="C29" s="8" t="s">
        <v>15</v>
      </c>
      <c r="D29" s="8" t="s">
        <v>20</v>
      </c>
      <c r="E29" s="8" t="s">
        <v>17</v>
      </c>
      <c r="F29" s="2">
        <v>17.89</v>
      </c>
      <c r="G29" s="2">
        <v>20</v>
      </c>
      <c r="H29" s="2">
        <v>20.010000000000002</v>
      </c>
      <c r="I29" s="2">
        <v>22.1</v>
      </c>
      <c r="J29" s="2">
        <v>22.110000000000003</v>
      </c>
      <c r="K29" s="2">
        <v>24.21</v>
      </c>
      <c r="L29" s="2">
        <v>24.220000000000002</v>
      </c>
      <c r="M29" s="2">
        <v>26.31</v>
      </c>
      <c r="N29" s="2">
        <v>37208.33</v>
      </c>
      <c r="O29" s="2">
        <v>41588.449999999997</v>
      </c>
      <c r="P29" s="2">
        <v>41588.46</v>
      </c>
      <c r="Q29" s="18">
        <v>45968.57</v>
      </c>
      <c r="R29" s="18">
        <v>45968.58</v>
      </c>
      <c r="S29" s="18">
        <v>50348.69</v>
      </c>
      <c r="T29" s="18">
        <v>50348.700000000004</v>
      </c>
      <c r="U29" s="2">
        <v>54728.81</v>
      </c>
    </row>
    <row r="30" spans="1:21" ht="13.15" customHeight="1" x14ac:dyDescent="0.2">
      <c r="A30" s="87" t="s">
        <v>1720</v>
      </c>
      <c r="B30" s="3" t="s">
        <v>1717</v>
      </c>
      <c r="C30" s="8" t="s">
        <v>15</v>
      </c>
      <c r="D30" s="8" t="s">
        <v>41</v>
      </c>
      <c r="E30" s="8" t="s">
        <v>17</v>
      </c>
      <c r="F30" s="2">
        <v>19.13</v>
      </c>
      <c r="G30" s="2">
        <v>21.38</v>
      </c>
      <c r="H30" s="2">
        <v>21.39</v>
      </c>
      <c r="I30" s="2">
        <v>23.64</v>
      </c>
      <c r="J30" s="2">
        <v>23.650000000000002</v>
      </c>
      <c r="K30" s="2">
        <v>25.89</v>
      </c>
      <c r="L30" s="2">
        <v>25.900000000000002</v>
      </c>
      <c r="M30" s="2">
        <v>28.14</v>
      </c>
      <c r="N30" s="2">
        <v>39791.67</v>
      </c>
      <c r="O30" s="2">
        <v>44475.9</v>
      </c>
      <c r="P30" s="2">
        <v>44475.91</v>
      </c>
      <c r="Q30" s="18">
        <v>49160.12</v>
      </c>
      <c r="R30" s="18">
        <v>49160.130000000005</v>
      </c>
      <c r="S30" s="18">
        <v>53844.35</v>
      </c>
      <c r="T30" s="18">
        <v>53844.36</v>
      </c>
      <c r="U30" s="2">
        <v>58528.57</v>
      </c>
    </row>
    <row r="31" spans="1:21" ht="13.15" customHeight="1" x14ac:dyDescent="0.2">
      <c r="A31" s="87" t="s">
        <v>1721</v>
      </c>
      <c r="B31" s="3" t="s">
        <v>1718</v>
      </c>
      <c r="C31" s="8" t="s">
        <v>15</v>
      </c>
      <c r="D31" s="8" t="s">
        <v>16</v>
      </c>
      <c r="E31" s="8" t="s">
        <v>17</v>
      </c>
      <c r="F31" s="2">
        <v>21.59</v>
      </c>
      <c r="G31" s="2">
        <v>24.41</v>
      </c>
      <c r="H31" s="2">
        <v>24.42</v>
      </c>
      <c r="I31" s="2">
        <v>27.24</v>
      </c>
      <c r="J31" s="2">
        <v>27.25</v>
      </c>
      <c r="K31" s="2">
        <v>30.06</v>
      </c>
      <c r="L31" s="2">
        <v>30.07</v>
      </c>
      <c r="M31" s="2">
        <v>32.880000000000003</v>
      </c>
      <c r="N31" s="2">
        <v>44897.96</v>
      </c>
      <c r="O31" s="2">
        <v>50772.93</v>
      </c>
      <c r="P31" s="2">
        <v>50772.94</v>
      </c>
      <c r="Q31" s="18">
        <v>56647.9</v>
      </c>
      <c r="R31" s="18">
        <v>56647.91</v>
      </c>
      <c r="S31" s="18">
        <v>62522.86</v>
      </c>
      <c r="T31" s="18">
        <v>62522.87</v>
      </c>
      <c r="U31" s="2">
        <v>68397.83</v>
      </c>
    </row>
    <row r="32" spans="1:21" ht="13.15" customHeight="1" x14ac:dyDescent="0.2">
      <c r="A32" s="86" t="s">
        <v>80</v>
      </c>
      <c r="B32" s="3" t="s">
        <v>81</v>
      </c>
      <c r="C32" s="8" t="s">
        <v>15</v>
      </c>
      <c r="D32" s="8" t="s">
        <v>16</v>
      </c>
      <c r="E32" s="8" t="s">
        <v>17</v>
      </c>
      <c r="F32" s="2">
        <v>21.59</v>
      </c>
      <c r="G32" s="2">
        <v>24.41</v>
      </c>
      <c r="H32" s="2">
        <v>24.42</v>
      </c>
      <c r="I32" s="2">
        <v>27.24</v>
      </c>
      <c r="J32" s="2">
        <v>27.25</v>
      </c>
      <c r="K32" s="2">
        <v>30.06</v>
      </c>
      <c r="L32" s="2">
        <v>30.07</v>
      </c>
      <c r="M32" s="2">
        <v>32.880000000000003</v>
      </c>
      <c r="N32" s="2">
        <v>44897.96</v>
      </c>
      <c r="O32" s="2">
        <v>50772.93</v>
      </c>
      <c r="P32" s="2">
        <v>50772.94</v>
      </c>
      <c r="Q32" s="18">
        <v>56647.9</v>
      </c>
      <c r="R32" s="18">
        <v>56647.91</v>
      </c>
      <c r="S32" s="18">
        <v>62522.86</v>
      </c>
      <c r="T32" s="18">
        <v>62522.87</v>
      </c>
      <c r="U32" s="2">
        <v>68397.83</v>
      </c>
    </row>
    <row r="33" spans="1:21" ht="13.15" customHeight="1" x14ac:dyDescent="0.2">
      <c r="A33" s="86" t="s">
        <v>82</v>
      </c>
      <c r="B33" s="3" t="s">
        <v>83</v>
      </c>
      <c r="C33" s="8" t="s">
        <v>47</v>
      </c>
      <c r="D33" s="8" t="s">
        <v>64</v>
      </c>
      <c r="E33" s="8" t="s">
        <v>49</v>
      </c>
      <c r="F33" s="2">
        <v>21.59</v>
      </c>
      <c r="G33" s="2">
        <v>24.41</v>
      </c>
      <c r="H33" s="2">
        <v>24.42</v>
      </c>
      <c r="I33" s="2">
        <v>27.24</v>
      </c>
      <c r="J33" s="2">
        <v>27.25</v>
      </c>
      <c r="K33" s="2">
        <v>30.06</v>
      </c>
      <c r="L33" s="2">
        <v>30.07</v>
      </c>
      <c r="M33" s="2">
        <v>32.880000000000003</v>
      </c>
      <c r="N33" s="2">
        <v>44897.96</v>
      </c>
      <c r="O33" s="2">
        <v>50772.93</v>
      </c>
      <c r="P33" s="2">
        <v>50772.94</v>
      </c>
      <c r="Q33" s="18">
        <v>56647.9</v>
      </c>
      <c r="R33" s="18">
        <v>56647.91</v>
      </c>
      <c r="S33" s="18">
        <v>62522.86</v>
      </c>
      <c r="T33" s="18">
        <v>62522.87</v>
      </c>
      <c r="U33" s="2">
        <v>68397.83</v>
      </c>
    </row>
    <row r="34" spans="1:21" ht="13.15" customHeight="1" x14ac:dyDescent="0.2">
      <c r="A34" s="86" t="s">
        <v>84</v>
      </c>
      <c r="B34" s="3" t="s">
        <v>85</v>
      </c>
      <c r="C34" s="8" t="s">
        <v>47</v>
      </c>
      <c r="D34" s="8" t="s">
        <v>52</v>
      </c>
      <c r="E34" s="8" t="s">
        <v>49</v>
      </c>
      <c r="F34" s="2">
        <v>29.04</v>
      </c>
      <c r="G34" s="2">
        <v>32.840000000000003</v>
      </c>
      <c r="H34" s="2">
        <v>32.85</v>
      </c>
      <c r="I34" s="2">
        <v>36.64</v>
      </c>
      <c r="J34" s="2">
        <v>36.65</v>
      </c>
      <c r="K34" s="2">
        <v>40.44</v>
      </c>
      <c r="L34" s="2">
        <v>40.449999999999996</v>
      </c>
      <c r="M34" s="2">
        <v>44.24</v>
      </c>
      <c r="N34" s="2">
        <v>60408.160000000003</v>
      </c>
      <c r="O34" s="2">
        <v>68312.67</v>
      </c>
      <c r="P34" s="2">
        <v>68312.679999999993</v>
      </c>
      <c r="Q34" s="18">
        <v>76217.17</v>
      </c>
      <c r="R34" s="18">
        <v>76217.179999999993</v>
      </c>
      <c r="S34" s="18">
        <v>84121.68</v>
      </c>
      <c r="T34" s="18">
        <v>84121.689999999988</v>
      </c>
      <c r="U34" s="2">
        <v>92026.18</v>
      </c>
    </row>
    <row r="35" spans="1:21" ht="13.15" customHeight="1" x14ac:dyDescent="0.2">
      <c r="A35" s="86" t="s">
        <v>86</v>
      </c>
      <c r="B35" s="3" t="s">
        <v>87</v>
      </c>
      <c r="C35" s="8" t="s">
        <v>47</v>
      </c>
      <c r="D35" s="8" t="s">
        <v>58</v>
      </c>
      <c r="E35" s="8" t="s">
        <v>49</v>
      </c>
      <c r="F35" s="2">
        <v>25</v>
      </c>
      <c r="G35" s="2">
        <v>28.27</v>
      </c>
      <c r="H35" s="2">
        <v>28.28</v>
      </c>
      <c r="I35" s="2">
        <v>31.55</v>
      </c>
      <c r="J35" s="2">
        <v>31.560000000000002</v>
      </c>
      <c r="K35" s="2">
        <v>34.82</v>
      </c>
      <c r="L35" s="2">
        <v>34.83</v>
      </c>
      <c r="M35" s="2">
        <v>38.090000000000003</v>
      </c>
      <c r="N35" s="2">
        <v>52000</v>
      </c>
      <c r="O35" s="2">
        <v>58804.28</v>
      </c>
      <c r="P35" s="2">
        <v>58804.29</v>
      </c>
      <c r="Q35" s="18">
        <v>65608.570000000007</v>
      </c>
      <c r="R35" s="18">
        <v>65608.58</v>
      </c>
      <c r="S35" s="18">
        <v>72412.850000000006</v>
      </c>
      <c r="T35" s="18">
        <v>72412.86</v>
      </c>
      <c r="U35" s="2">
        <v>79217.13</v>
      </c>
    </row>
    <row r="36" spans="1:21" ht="13.15" customHeight="1" x14ac:dyDescent="0.2">
      <c r="A36" s="87" t="s">
        <v>88</v>
      </c>
      <c r="B36" s="3" t="s">
        <v>89</v>
      </c>
      <c r="C36" s="8" t="s">
        <v>47</v>
      </c>
      <c r="D36" s="8" t="s">
        <v>52</v>
      </c>
      <c r="E36" s="8" t="s">
        <v>49</v>
      </c>
      <c r="F36" s="2">
        <v>29.04</v>
      </c>
      <c r="G36" s="2">
        <v>32.840000000000003</v>
      </c>
      <c r="H36" s="2">
        <v>32.85</v>
      </c>
      <c r="I36" s="2">
        <v>36.64</v>
      </c>
      <c r="J36" s="2">
        <v>36.65</v>
      </c>
      <c r="K36" s="2">
        <v>40.44</v>
      </c>
      <c r="L36" s="2">
        <v>40.449999999999996</v>
      </c>
      <c r="M36" s="2">
        <v>44.24</v>
      </c>
      <c r="N36" s="2">
        <v>60408.160000000003</v>
      </c>
      <c r="O36" s="2">
        <v>68312.67</v>
      </c>
      <c r="P36" s="2">
        <v>68312.679999999993</v>
      </c>
      <c r="Q36" s="18">
        <v>76217.17</v>
      </c>
      <c r="R36" s="18">
        <v>76217.179999999993</v>
      </c>
      <c r="S36" s="18">
        <v>84121.68</v>
      </c>
      <c r="T36" s="18">
        <v>84121.689999999988</v>
      </c>
      <c r="U36" s="2">
        <v>92026.18</v>
      </c>
    </row>
    <row r="37" spans="1:21" ht="13.15" customHeight="1" x14ac:dyDescent="0.2">
      <c r="A37" s="87" t="s">
        <v>1663</v>
      </c>
      <c r="B37" s="3" t="s">
        <v>1664</v>
      </c>
      <c r="C37" s="8" t="s">
        <v>47</v>
      </c>
      <c r="D37" s="8" t="s">
        <v>108</v>
      </c>
      <c r="E37" s="8" t="s">
        <v>49</v>
      </c>
      <c r="F37" s="2">
        <v>29.36</v>
      </c>
      <c r="G37" s="2">
        <v>33.200000000000003</v>
      </c>
      <c r="H37" s="2">
        <v>33.21</v>
      </c>
      <c r="I37" s="2">
        <v>37.04</v>
      </c>
      <c r="J37" s="2">
        <v>37.049999999999997</v>
      </c>
      <c r="K37" s="2">
        <v>40.880000000000003</v>
      </c>
      <c r="L37" s="2">
        <v>40.89</v>
      </c>
      <c r="M37" s="2">
        <v>44.72</v>
      </c>
      <c r="N37" s="2">
        <v>61061.22</v>
      </c>
      <c r="O37" s="2">
        <v>69051.179999999993</v>
      </c>
      <c r="P37" s="2">
        <v>69051.189999999988</v>
      </c>
      <c r="Q37" s="18">
        <v>77041.14</v>
      </c>
      <c r="R37" s="18">
        <v>77041.149999999994</v>
      </c>
      <c r="S37" s="18">
        <v>85031.1</v>
      </c>
      <c r="T37" s="18">
        <v>85031.11</v>
      </c>
      <c r="U37" s="2">
        <v>93021.06</v>
      </c>
    </row>
    <row r="38" spans="1:21" ht="13.15" customHeight="1" x14ac:dyDescent="0.2">
      <c r="A38" s="87" t="s">
        <v>90</v>
      </c>
      <c r="B38" s="3" t="s">
        <v>91</v>
      </c>
      <c r="C38" s="8" t="s">
        <v>15</v>
      </c>
      <c r="D38" s="8" t="s">
        <v>92</v>
      </c>
      <c r="E38" s="8" t="s">
        <v>17</v>
      </c>
      <c r="F38" s="2">
        <v>15</v>
      </c>
      <c r="G38" s="2"/>
      <c r="H38" s="2"/>
      <c r="I38" s="2"/>
      <c r="J38" s="2"/>
      <c r="K38" s="2"/>
      <c r="L38" s="2"/>
      <c r="M38" s="2">
        <v>25.89</v>
      </c>
      <c r="N38" s="2">
        <v>31200</v>
      </c>
      <c r="O38" s="2"/>
      <c r="P38" s="2"/>
      <c r="Q38" s="18"/>
      <c r="R38" s="18"/>
      <c r="S38" s="18"/>
      <c r="T38" s="18"/>
      <c r="U38" s="2">
        <f>Table1[[#This Row],[HQ4 Max]]*2080</f>
        <v>53851.200000000004</v>
      </c>
    </row>
    <row r="39" spans="1:21" ht="13.15" customHeight="1" x14ac:dyDescent="0.2">
      <c r="A39" s="87" t="s">
        <v>1667</v>
      </c>
      <c r="B39" s="3" t="s">
        <v>1668</v>
      </c>
      <c r="C39" s="8" t="s">
        <v>47</v>
      </c>
      <c r="D39" s="8" t="s">
        <v>108</v>
      </c>
      <c r="E39" s="8" t="s">
        <v>49</v>
      </c>
      <c r="F39" s="2">
        <v>29.36</v>
      </c>
      <c r="G39" s="2">
        <v>33.200000000000003</v>
      </c>
      <c r="H39" s="2">
        <v>33.21</v>
      </c>
      <c r="I39" s="2">
        <v>37.04</v>
      </c>
      <c r="J39" s="2">
        <v>37.049999999999997</v>
      </c>
      <c r="K39" s="2">
        <v>40.880000000000003</v>
      </c>
      <c r="L39" s="2">
        <v>40.89</v>
      </c>
      <c r="M39" s="2">
        <v>44.72</v>
      </c>
      <c r="N39" s="2">
        <v>61061.22</v>
      </c>
      <c r="O39" s="2">
        <v>69051.179999999993</v>
      </c>
      <c r="P39" s="2">
        <v>69051.189999999988</v>
      </c>
      <c r="Q39" s="18">
        <v>77041.14</v>
      </c>
      <c r="R39" s="18">
        <v>77041.149999999994</v>
      </c>
      <c r="S39" s="18">
        <v>85031.1</v>
      </c>
      <c r="T39" s="18">
        <v>85031.11</v>
      </c>
      <c r="U39" s="2">
        <v>93021.06</v>
      </c>
    </row>
    <row r="40" spans="1:21" ht="13.15" customHeight="1" x14ac:dyDescent="0.2">
      <c r="A40" s="86" t="s">
        <v>93</v>
      </c>
      <c r="B40" s="3" t="s">
        <v>94</v>
      </c>
      <c r="C40" s="8" t="s">
        <v>15</v>
      </c>
      <c r="D40" s="8" t="s">
        <v>95</v>
      </c>
      <c r="E40" s="8" t="s">
        <v>17</v>
      </c>
      <c r="F40" s="2">
        <v>20.149999999999999</v>
      </c>
      <c r="G40" s="2">
        <v>22.52</v>
      </c>
      <c r="H40" s="2">
        <v>22.53</v>
      </c>
      <c r="I40" s="2">
        <v>24.9</v>
      </c>
      <c r="J40" s="2">
        <v>24.91</v>
      </c>
      <c r="K40" s="2">
        <v>27.27</v>
      </c>
      <c r="L40" s="2">
        <v>27.28</v>
      </c>
      <c r="M40" s="2">
        <v>29.64</v>
      </c>
      <c r="N40" s="2">
        <v>41916.67</v>
      </c>
      <c r="O40" s="2">
        <v>46851.05</v>
      </c>
      <c r="P40" s="2">
        <v>46851.060000000005</v>
      </c>
      <c r="Q40" s="18">
        <v>51785.42</v>
      </c>
      <c r="R40" s="18">
        <v>51785.43</v>
      </c>
      <c r="S40" s="18">
        <v>56719.8</v>
      </c>
      <c r="T40" s="18">
        <v>56719.810000000005</v>
      </c>
      <c r="U40" s="2">
        <v>61654.17</v>
      </c>
    </row>
    <row r="41" spans="1:21" ht="13.15" customHeight="1" x14ac:dyDescent="0.2">
      <c r="A41" s="87" t="s">
        <v>1661</v>
      </c>
      <c r="B41" s="3" t="s">
        <v>1662</v>
      </c>
      <c r="C41" s="8" t="s">
        <v>15</v>
      </c>
      <c r="D41" s="8" t="s">
        <v>337</v>
      </c>
      <c r="E41" s="8" t="s">
        <v>17</v>
      </c>
      <c r="F41" s="2">
        <v>29.36</v>
      </c>
      <c r="G41" s="2">
        <v>33.200000000000003</v>
      </c>
      <c r="H41" s="2">
        <v>33.21</v>
      </c>
      <c r="I41" s="2">
        <v>37.04</v>
      </c>
      <c r="J41" s="2">
        <v>37.049999999999997</v>
      </c>
      <c r="K41" s="2">
        <v>40.880000000000003</v>
      </c>
      <c r="L41" s="2">
        <v>40.89</v>
      </c>
      <c r="M41" s="2">
        <v>44.72</v>
      </c>
      <c r="N41" s="2">
        <v>61061.22</v>
      </c>
      <c r="O41" s="2">
        <v>69051.179999999993</v>
      </c>
      <c r="P41" s="2">
        <v>69051.189999999988</v>
      </c>
      <c r="Q41" s="18">
        <v>77041.14</v>
      </c>
      <c r="R41" s="18">
        <v>77041.149999999994</v>
      </c>
      <c r="S41" s="18">
        <v>85031.1</v>
      </c>
      <c r="T41" s="18">
        <v>85031.11</v>
      </c>
      <c r="U41" s="2">
        <v>93021.06</v>
      </c>
    </row>
    <row r="42" spans="1:21" ht="13.15" customHeight="1" x14ac:dyDescent="0.2">
      <c r="A42" s="87" t="s">
        <v>1669</v>
      </c>
      <c r="B42" s="3" t="s">
        <v>1670</v>
      </c>
      <c r="C42" s="8" t="s">
        <v>15</v>
      </c>
      <c r="D42" s="8" t="s">
        <v>26</v>
      </c>
      <c r="E42" s="8" t="s">
        <v>17</v>
      </c>
      <c r="F42" s="2">
        <v>25.65</v>
      </c>
      <c r="G42" s="2">
        <v>29.01</v>
      </c>
      <c r="H42" s="2">
        <v>29.020000000000003</v>
      </c>
      <c r="I42" s="2">
        <v>32.36</v>
      </c>
      <c r="J42" s="2">
        <v>32.369999999999997</v>
      </c>
      <c r="K42" s="2">
        <v>35.72</v>
      </c>
      <c r="L42" s="2">
        <v>35.729999999999997</v>
      </c>
      <c r="M42" s="2">
        <v>39.07</v>
      </c>
      <c r="N42" s="2">
        <v>53346.94</v>
      </c>
      <c r="O42" s="2">
        <v>60327.47</v>
      </c>
      <c r="P42" s="2">
        <v>60327.48</v>
      </c>
      <c r="Q42" s="18">
        <v>67308</v>
      </c>
      <c r="R42" s="18">
        <v>67308.009999999995</v>
      </c>
      <c r="S42" s="18">
        <v>74288.53</v>
      </c>
      <c r="T42" s="18">
        <v>74288.539999999994</v>
      </c>
      <c r="U42" s="2">
        <v>81269.06</v>
      </c>
    </row>
    <row r="43" spans="1:21" ht="13.15" customHeight="1" x14ac:dyDescent="0.2">
      <c r="A43" s="87" t="s">
        <v>1665</v>
      </c>
      <c r="B43" s="3" t="s">
        <v>1666</v>
      </c>
      <c r="C43" s="8" t="s">
        <v>47</v>
      </c>
      <c r="D43" s="8" t="s">
        <v>167</v>
      </c>
      <c r="E43" s="8" t="s">
        <v>49</v>
      </c>
      <c r="F43" s="2">
        <v>42.4</v>
      </c>
      <c r="G43" s="2">
        <v>48.51</v>
      </c>
      <c r="H43" s="2">
        <v>48.519999999999996</v>
      </c>
      <c r="I43" s="2">
        <v>54.62</v>
      </c>
      <c r="J43" s="2">
        <v>54.629999999999995</v>
      </c>
      <c r="K43" s="2">
        <v>60.72</v>
      </c>
      <c r="L43" s="2">
        <v>60.73</v>
      </c>
      <c r="M43" s="2">
        <v>66.83</v>
      </c>
      <c r="N43" s="2">
        <v>88200</v>
      </c>
      <c r="O43" s="2">
        <v>100899.42</v>
      </c>
      <c r="P43" s="2">
        <v>100899.43</v>
      </c>
      <c r="Q43" s="18">
        <v>113598.85</v>
      </c>
      <c r="R43" s="18">
        <v>113598.86</v>
      </c>
      <c r="S43" s="18">
        <v>126298.27</v>
      </c>
      <c r="T43" s="18">
        <v>126298.28</v>
      </c>
      <c r="U43" s="2">
        <v>138997.69</v>
      </c>
    </row>
    <row r="44" spans="1:21" ht="13.15" customHeight="1" x14ac:dyDescent="0.2">
      <c r="A44" s="87" t="s">
        <v>1672</v>
      </c>
      <c r="B44" s="3" t="s">
        <v>1673</v>
      </c>
      <c r="C44" s="8" t="s">
        <v>1674</v>
      </c>
      <c r="D44" s="8" t="s">
        <v>71</v>
      </c>
      <c r="E44" s="8" t="s">
        <v>49</v>
      </c>
      <c r="F44" s="2">
        <v>33.159999999999997</v>
      </c>
      <c r="G44" s="2">
        <v>37.5</v>
      </c>
      <c r="H44" s="2">
        <v>37.51</v>
      </c>
      <c r="I44" s="2">
        <v>41.84</v>
      </c>
      <c r="J44" s="2">
        <v>41.85</v>
      </c>
      <c r="K44" s="2">
        <v>46.18</v>
      </c>
      <c r="L44" s="2">
        <v>46.19</v>
      </c>
      <c r="M44" s="2">
        <v>50.52</v>
      </c>
      <c r="N44" s="2">
        <v>68979.59</v>
      </c>
      <c r="O44" s="2">
        <v>78005.679999999993</v>
      </c>
      <c r="P44" s="2">
        <v>78005.689999999988</v>
      </c>
      <c r="Q44" s="18">
        <v>87031.77</v>
      </c>
      <c r="R44" s="18">
        <v>87031.78</v>
      </c>
      <c r="S44" s="18">
        <v>96057.85</v>
      </c>
      <c r="T44" s="18">
        <v>96057.86</v>
      </c>
      <c r="U44" s="2">
        <v>105083.94</v>
      </c>
    </row>
    <row r="45" spans="1:21" ht="13.15" customHeight="1" x14ac:dyDescent="0.2">
      <c r="A45" s="86" t="s">
        <v>96</v>
      </c>
      <c r="B45" s="3" t="s">
        <v>97</v>
      </c>
      <c r="C45" s="8" t="s">
        <v>47</v>
      </c>
      <c r="D45" s="8" t="s">
        <v>58</v>
      </c>
      <c r="E45" s="8" t="s">
        <v>49</v>
      </c>
      <c r="F45" s="2">
        <v>25</v>
      </c>
      <c r="G45" s="2">
        <v>28.27</v>
      </c>
      <c r="H45" s="2">
        <v>28.28</v>
      </c>
      <c r="I45" s="2">
        <v>31.55</v>
      </c>
      <c r="J45" s="2">
        <v>31.560000000000002</v>
      </c>
      <c r="K45" s="2">
        <v>34.82</v>
      </c>
      <c r="L45" s="2">
        <v>34.83</v>
      </c>
      <c r="M45" s="2">
        <v>38.090000000000003</v>
      </c>
      <c r="N45" s="2">
        <v>52000</v>
      </c>
      <c r="O45" s="2">
        <v>58804.28</v>
      </c>
      <c r="P45" s="2">
        <v>58804.29</v>
      </c>
      <c r="Q45" s="18">
        <v>65608.570000000007</v>
      </c>
      <c r="R45" s="18">
        <v>65608.58</v>
      </c>
      <c r="S45" s="18">
        <v>72412.850000000006</v>
      </c>
      <c r="T45" s="18">
        <v>72412.86</v>
      </c>
      <c r="U45" s="2">
        <v>79217.13</v>
      </c>
    </row>
    <row r="46" spans="1:21" ht="13.15" customHeight="1" x14ac:dyDescent="0.2">
      <c r="A46" s="86" t="s">
        <v>98</v>
      </c>
      <c r="B46" s="3" t="s">
        <v>99</v>
      </c>
      <c r="C46" s="8" t="s">
        <v>47</v>
      </c>
      <c r="D46" s="8" t="s">
        <v>55</v>
      </c>
      <c r="E46" s="8" t="s">
        <v>49</v>
      </c>
      <c r="F46" s="2">
        <v>32.31</v>
      </c>
      <c r="G46" s="2">
        <v>36.96</v>
      </c>
      <c r="H46" s="2">
        <v>36.97</v>
      </c>
      <c r="I46" s="2">
        <v>41.61</v>
      </c>
      <c r="J46" s="2">
        <v>41.62</v>
      </c>
      <c r="K46" s="2">
        <v>46.26</v>
      </c>
      <c r="L46" s="2">
        <v>46.269999999999996</v>
      </c>
      <c r="M46" s="2">
        <v>50.91</v>
      </c>
      <c r="N46" s="2">
        <v>67200</v>
      </c>
      <c r="O46" s="2">
        <v>76875.75</v>
      </c>
      <c r="P46" s="2">
        <v>76875.759999999995</v>
      </c>
      <c r="Q46" s="18">
        <v>86551.5</v>
      </c>
      <c r="R46" s="18">
        <v>86551.51</v>
      </c>
      <c r="S46" s="18">
        <v>96227.25</v>
      </c>
      <c r="T46" s="18">
        <v>96227.26</v>
      </c>
      <c r="U46" s="2">
        <v>105902.99999999999</v>
      </c>
    </row>
    <row r="47" spans="1:21" ht="13.15" customHeight="1" x14ac:dyDescent="0.2">
      <c r="A47" s="86" t="s">
        <v>100</v>
      </c>
      <c r="B47" s="3" t="s">
        <v>101</v>
      </c>
      <c r="C47" s="8" t="s">
        <v>47</v>
      </c>
      <c r="D47" s="8" t="s">
        <v>52</v>
      </c>
      <c r="E47" s="8" t="s">
        <v>49</v>
      </c>
      <c r="F47" s="2">
        <v>29.04</v>
      </c>
      <c r="G47" s="2">
        <v>32.840000000000003</v>
      </c>
      <c r="H47" s="2">
        <v>32.85</v>
      </c>
      <c r="I47" s="2">
        <v>36.64</v>
      </c>
      <c r="J47" s="2">
        <v>36.65</v>
      </c>
      <c r="K47" s="2">
        <v>40.44</v>
      </c>
      <c r="L47" s="2">
        <v>40.449999999999996</v>
      </c>
      <c r="M47" s="2">
        <v>44.24</v>
      </c>
      <c r="N47" s="2">
        <v>60408.160000000003</v>
      </c>
      <c r="O47" s="2">
        <v>68312.67</v>
      </c>
      <c r="P47" s="2">
        <v>68312.679999999993</v>
      </c>
      <c r="Q47" s="18">
        <v>76217.17</v>
      </c>
      <c r="R47" s="18">
        <v>76217.179999999993</v>
      </c>
      <c r="S47" s="18">
        <v>84121.68</v>
      </c>
      <c r="T47" s="18">
        <v>84121.689999999988</v>
      </c>
      <c r="U47" s="2">
        <v>92026.18</v>
      </c>
    </row>
    <row r="48" spans="1:21" ht="13.15" customHeight="1" x14ac:dyDescent="0.2">
      <c r="A48" s="86" t="s">
        <v>1835</v>
      </c>
      <c r="B48" s="3" t="s">
        <v>1836</v>
      </c>
      <c r="C48" s="8" t="s">
        <v>47</v>
      </c>
      <c r="D48" s="8" t="s">
        <v>48</v>
      </c>
      <c r="E48" s="8" t="s">
        <v>49</v>
      </c>
      <c r="F48" s="2">
        <v>36.729999999999997</v>
      </c>
      <c r="G48" s="2">
        <v>42.02</v>
      </c>
      <c r="H48" s="2">
        <v>42.03</v>
      </c>
      <c r="I48" s="2">
        <v>47.31</v>
      </c>
      <c r="J48" s="2">
        <v>47.32</v>
      </c>
      <c r="K48" s="2">
        <v>52.6</v>
      </c>
      <c r="L48" s="2">
        <v>52.61</v>
      </c>
      <c r="M48" s="2">
        <v>57.89</v>
      </c>
      <c r="N48" s="2">
        <v>76400</v>
      </c>
      <c r="O48" s="2">
        <v>87400.41</v>
      </c>
      <c r="P48" s="2">
        <v>87400.42</v>
      </c>
      <c r="Q48" s="18">
        <v>98400.82</v>
      </c>
      <c r="R48" s="18">
        <v>98400.83</v>
      </c>
      <c r="S48" s="18">
        <v>109401.22</v>
      </c>
      <c r="T48" s="18">
        <v>109401.23</v>
      </c>
      <c r="U48" s="10">
        <v>120401.63</v>
      </c>
    </row>
    <row r="49" spans="1:21" ht="13.15" customHeight="1" x14ac:dyDescent="0.2">
      <c r="A49" s="86" t="s">
        <v>102</v>
      </c>
      <c r="B49" s="3" t="s">
        <v>103</v>
      </c>
      <c r="C49" s="8" t="s">
        <v>104</v>
      </c>
      <c r="D49" s="8" t="s">
        <v>510</v>
      </c>
      <c r="E49" s="8" t="s">
        <v>17</v>
      </c>
      <c r="F49" s="2">
        <v>31.25</v>
      </c>
      <c r="G49" s="2"/>
      <c r="H49" s="2"/>
      <c r="I49" s="2"/>
      <c r="J49" s="2"/>
      <c r="K49" s="2"/>
      <c r="L49" s="2"/>
      <c r="M49" s="2">
        <v>56.95</v>
      </c>
      <c r="N49" s="2">
        <v>65000</v>
      </c>
      <c r="O49" s="2"/>
      <c r="P49" s="2"/>
      <c r="Q49" s="18"/>
      <c r="R49" s="18"/>
      <c r="S49" s="18"/>
      <c r="T49" s="18"/>
      <c r="U49" s="2">
        <f>Table1[[#This Row],[HQ4 Max]]*2080</f>
        <v>118456</v>
      </c>
    </row>
    <row r="50" spans="1:21" ht="13.15" customHeight="1" x14ac:dyDescent="0.2">
      <c r="A50" s="86" t="s">
        <v>106</v>
      </c>
      <c r="B50" s="3" t="s">
        <v>107</v>
      </c>
      <c r="C50" s="8" t="s">
        <v>47</v>
      </c>
      <c r="D50" s="8" t="s">
        <v>108</v>
      </c>
      <c r="E50" s="8" t="s">
        <v>49</v>
      </c>
      <c r="F50" s="2">
        <v>29.36</v>
      </c>
      <c r="G50" s="2">
        <v>33.200000000000003</v>
      </c>
      <c r="H50" s="2">
        <v>33.21</v>
      </c>
      <c r="I50" s="2">
        <v>37.04</v>
      </c>
      <c r="J50" s="2">
        <v>37.049999999999997</v>
      </c>
      <c r="K50" s="2">
        <v>40.880000000000003</v>
      </c>
      <c r="L50" s="2">
        <v>40.89</v>
      </c>
      <c r="M50" s="2">
        <v>44.72</v>
      </c>
      <c r="N50" s="2">
        <v>61061.22</v>
      </c>
      <c r="O50" s="2">
        <v>69051.179999999993</v>
      </c>
      <c r="P50" s="2">
        <v>69051.189999999988</v>
      </c>
      <c r="Q50" s="18">
        <v>77041.14</v>
      </c>
      <c r="R50" s="18">
        <v>77041.149999999994</v>
      </c>
      <c r="S50" s="18">
        <v>85031.1</v>
      </c>
      <c r="T50" s="18">
        <v>85031.11</v>
      </c>
      <c r="U50" s="2">
        <v>93021.06</v>
      </c>
    </row>
    <row r="51" spans="1:21" ht="13.15" customHeight="1" x14ac:dyDescent="0.2">
      <c r="A51" s="86" t="s">
        <v>111</v>
      </c>
      <c r="B51" s="3" t="s">
        <v>112</v>
      </c>
      <c r="C51" s="8" t="s">
        <v>15</v>
      </c>
      <c r="D51" s="8" t="s">
        <v>113</v>
      </c>
      <c r="E51" s="8" t="s">
        <v>17</v>
      </c>
      <c r="F51" s="2">
        <v>15</v>
      </c>
      <c r="G51" s="2">
        <v>16.13</v>
      </c>
      <c r="H51" s="2">
        <v>16.14</v>
      </c>
      <c r="I51" s="2">
        <v>17.260000000000002</v>
      </c>
      <c r="J51" s="2">
        <v>17.270000000000003</v>
      </c>
      <c r="K51" s="2">
        <v>18.38</v>
      </c>
      <c r="L51" s="2">
        <v>18.39</v>
      </c>
      <c r="M51" s="2">
        <v>19.510000000000002</v>
      </c>
      <c r="N51" s="2">
        <v>31200</v>
      </c>
      <c r="O51" s="2">
        <v>33542.910000000003</v>
      </c>
      <c r="P51" s="2">
        <v>33542.920000000006</v>
      </c>
      <c r="Q51" s="18">
        <v>35885.82</v>
      </c>
      <c r="R51" s="18">
        <v>35885.83</v>
      </c>
      <c r="S51" s="18">
        <v>38228.730000000003</v>
      </c>
      <c r="T51" s="18">
        <v>38228.740000000005</v>
      </c>
      <c r="U51" s="2">
        <v>40571.64</v>
      </c>
    </row>
    <row r="52" spans="1:21" ht="13.15" customHeight="1" x14ac:dyDescent="0.2">
      <c r="A52" s="86" t="s">
        <v>114</v>
      </c>
      <c r="B52" s="3" t="s">
        <v>115</v>
      </c>
      <c r="C52" s="8" t="s">
        <v>15</v>
      </c>
      <c r="D52" s="8" t="s">
        <v>113</v>
      </c>
      <c r="E52" s="8" t="s">
        <v>17</v>
      </c>
      <c r="F52" s="2">
        <v>15</v>
      </c>
      <c r="G52" s="2">
        <v>16.13</v>
      </c>
      <c r="H52" s="2">
        <v>16.14</v>
      </c>
      <c r="I52" s="2">
        <v>17.260000000000002</v>
      </c>
      <c r="J52" s="2">
        <v>17.270000000000003</v>
      </c>
      <c r="K52" s="2">
        <v>18.38</v>
      </c>
      <c r="L52" s="2">
        <v>18.39</v>
      </c>
      <c r="M52" s="2">
        <v>19.510000000000002</v>
      </c>
      <c r="N52" s="2">
        <v>31200</v>
      </c>
      <c r="O52" s="2">
        <v>33542.910000000003</v>
      </c>
      <c r="P52" s="2">
        <v>33542.920000000006</v>
      </c>
      <c r="Q52" s="18">
        <v>35885.82</v>
      </c>
      <c r="R52" s="18">
        <v>35885.83</v>
      </c>
      <c r="S52" s="18">
        <v>38228.730000000003</v>
      </c>
      <c r="T52" s="18">
        <v>38228.740000000005</v>
      </c>
      <c r="U52" s="2">
        <v>40571.64</v>
      </c>
    </row>
    <row r="53" spans="1:21" ht="13.15" customHeight="1" x14ac:dyDescent="0.2">
      <c r="A53" s="86" t="s">
        <v>116</v>
      </c>
      <c r="B53" s="3" t="s">
        <v>117</v>
      </c>
      <c r="C53" s="8" t="s">
        <v>47</v>
      </c>
      <c r="D53" s="8" t="s">
        <v>74</v>
      </c>
      <c r="E53" s="8" t="s">
        <v>49</v>
      </c>
      <c r="F53" s="2">
        <v>36.81</v>
      </c>
      <c r="G53" s="2">
        <v>42.11</v>
      </c>
      <c r="H53" s="2">
        <v>42.12</v>
      </c>
      <c r="I53" s="2">
        <v>47.41</v>
      </c>
      <c r="J53" s="2">
        <v>47.419999999999995</v>
      </c>
      <c r="K53" s="2">
        <v>52.71</v>
      </c>
      <c r="L53" s="2">
        <v>52.72</v>
      </c>
      <c r="M53" s="2">
        <v>58.01</v>
      </c>
      <c r="N53" s="2">
        <v>76560</v>
      </c>
      <c r="O53" s="2">
        <v>87583.45</v>
      </c>
      <c r="P53" s="2">
        <v>87583.459999999992</v>
      </c>
      <c r="Q53" s="18">
        <v>98606.89</v>
      </c>
      <c r="R53" s="18">
        <v>98606.9</v>
      </c>
      <c r="S53" s="18">
        <v>109630.34</v>
      </c>
      <c r="T53" s="18">
        <v>109630.34999999999</v>
      </c>
      <c r="U53" s="2">
        <v>120653.78</v>
      </c>
    </row>
    <row r="54" spans="1:21" ht="13.15" customHeight="1" x14ac:dyDescent="0.2">
      <c r="A54" s="86" t="s">
        <v>118</v>
      </c>
      <c r="B54" s="3" t="s">
        <v>119</v>
      </c>
      <c r="C54" s="8" t="s">
        <v>47</v>
      </c>
      <c r="D54" s="8" t="s">
        <v>120</v>
      </c>
      <c r="E54" s="8" t="s">
        <v>49</v>
      </c>
      <c r="F54" s="2">
        <v>48.04</v>
      </c>
      <c r="G54" s="2">
        <v>55.11</v>
      </c>
      <c r="H54" s="2">
        <v>55.12</v>
      </c>
      <c r="I54" s="2">
        <v>62.18</v>
      </c>
      <c r="J54" s="2">
        <v>62.19</v>
      </c>
      <c r="K54" s="2">
        <v>69.25</v>
      </c>
      <c r="L54" s="2">
        <v>69.260000000000005</v>
      </c>
      <c r="M54" s="2">
        <v>76.319999999999993</v>
      </c>
      <c r="N54" s="2">
        <v>99921.57</v>
      </c>
      <c r="O54" s="2">
        <v>114628.78</v>
      </c>
      <c r="P54" s="2">
        <v>114628.79</v>
      </c>
      <c r="Q54" s="18">
        <v>129335.98</v>
      </c>
      <c r="R54" s="18">
        <v>129335.98999999999</v>
      </c>
      <c r="S54" s="18">
        <v>144043.19</v>
      </c>
      <c r="T54" s="18">
        <v>144043.20000000001</v>
      </c>
      <c r="U54" s="2">
        <v>158750.39000000001</v>
      </c>
    </row>
    <row r="55" spans="1:21" ht="13.15" customHeight="1" x14ac:dyDescent="0.2">
      <c r="A55" s="86" t="s">
        <v>121</v>
      </c>
      <c r="B55" s="3" t="s">
        <v>122</v>
      </c>
      <c r="C55" s="8" t="s">
        <v>47</v>
      </c>
      <c r="D55" s="8" t="s">
        <v>123</v>
      </c>
      <c r="E55" s="8" t="s">
        <v>49</v>
      </c>
      <c r="F55" s="2">
        <v>54.75</v>
      </c>
      <c r="G55" s="2">
        <v>62.81</v>
      </c>
      <c r="H55" s="2">
        <v>62.82</v>
      </c>
      <c r="I55" s="2">
        <v>70.87</v>
      </c>
      <c r="J55" s="2">
        <v>70.88000000000001</v>
      </c>
      <c r="K55" s="2">
        <v>78.92</v>
      </c>
      <c r="L55" s="2">
        <v>78.930000000000007</v>
      </c>
      <c r="M55" s="2">
        <v>86.98</v>
      </c>
      <c r="N55" s="2">
        <v>113882.35</v>
      </c>
      <c r="O55" s="2">
        <v>130644.41</v>
      </c>
      <c r="P55" s="2">
        <v>130644.42</v>
      </c>
      <c r="Q55" s="18">
        <v>147406.47</v>
      </c>
      <c r="R55" s="18">
        <v>147406.48000000001</v>
      </c>
      <c r="S55" s="18">
        <v>164168.53</v>
      </c>
      <c r="T55" s="18">
        <v>164168.54</v>
      </c>
      <c r="U55" s="2">
        <v>180930.59</v>
      </c>
    </row>
    <row r="56" spans="1:21" ht="13.15" customHeight="1" x14ac:dyDescent="0.2">
      <c r="A56" s="86" t="s">
        <v>124</v>
      </c>
      <c r="B56" s="3" t="s">
        <v>125</v>
      </c>
      <c r="C56" s="8" t="s">
        <v>47</v>
      </c>
      <c r="D56" s="8" t="s">
        <v>120</v>
      </c>
      <c r="E56" s="8" t="s">
        <v>49</v>
      </c>
      <c r="F56" s="2">
        <v>48.04</v>
      </c>
      <c r="G56" s="2">
        <v>55.11</v>
      </c>
      <c r="H56" s="2">
        <v>55.12</v>
      </c>
      <c r="I56" s="2">
        <v>62.18</v>
      </c>
      <c r="J56" s="2">
        <v>62.19</v>
      </c>
      <c r="K56" s="2">
        <v>69.25</v>
      </c>
      <c r="L56" s="2">
        <v>69.260000000000005</v>
      </c>
      <c r="M56" s="2">
        <v>76.319999999999993</v>
      </c>
      <c r="N56" s="2">
        <v>99921.57</v>
      </c>
      <c r="O56" s="2">
        <v>114628.78</v>
      </c>
      <c r="P56" s="2">
        <v>114628.79</v>
      </c>
      <c r="Q56" s="18">
        <v>129335.98</v>
      </c>
      <c r="R56" s="18">
        <v>129335.98999999999</v>
      </c>
      <c r="S56" s="18">
        <v>144043.19</v>
      </c>
      <c r="T56" s="18">
        <v>144043.20000000001</v>
      </c>
      <c r="U56" s="2">
        <v>158750.39000000001</v>
      </c>
    </row>
    <row r="57" spans="1:21" ht="13.15" customHeight="1" x14ac:dyDescent="0.2">
      <c r="A57" s="84" t="s">
        <v>127</v>
      </c>
      <c r="B57" s="3" t="s">
        <v>128</v>
      </c>
      <c r="C57" s="8" t="s">
        <v>47</v>
      </c>
      <c r="D57" s="8" t="s">
        <v>129</v>
      </c>
      <c r="E57" s="8" t="s">
        <v>49</v>
      </c>
      <c r="F57" s="2">
        <v>49.83</v>
      </c>
      <c r="G57" s="2">
        <v>56.53</v>
      </c>
      <c r="H57" s="2">
        <v>56.54</v>
      </c>
      <c r="I57" s="2">
        <v>63.22</v>
      </c>
      <c r="J57" s="2">
        <v>63.23</v>
      </c>
      <c r="K57" s="2">
        <v>69.92</v>
      </c>
      <c r="L57" s="2">
        <v>69.930000000000007</v>
      </c>
      <c r="M57" s="2">
        <v>76.61</v>
      </c>
      <c r="N57" s="2">
        <v>103640</v>
      </c>
      <c r="O57" s="2">
        <v>117566.63</v>
      </c>
      <c r="P57" s="2">
        <v>117566.64</v>
      </c>
      <c r="Q57" s="18">
        <v>131493.25</v>
      </c>
      <c r="R57" s="18">
        <v>131493.26</v>
      </c>
      <c r="S57" s="18">
        <v>145419.88</v>
      </c>
      <c r="T57" s="18">
        <v>145419.89000000001</v>
      </c>
      <c r="U57" s="2">
        <v>159346.5</v>
      </c>
    </row>
    <row r="58" spans="1:21" ht="13.15" customHeight="1" x14ac:dyDescent="0.2">
      <c r="A58" s="86" t="s">
        <v>130</v>
      </c>
      <c r="B58" s="3" t="s">
        <v>131</v>
      </c>
      <c r="C58" s="8" t="s">
        <v>47</v>
      </c>
      <c r="D58" s="8" t="s">
        <v>58</v>
      </c>
      <c r="E58" s="8" t="s">
        <v>49</v>
      </c>
      <c r="F58" s="2">
        <v>25</v>
      </c>
      <c r="G58" s="2">
        <v>28.27</v>
      </c>
      <c r="H58" s="2">
        <v>28.28</v>
      </c>
      <c r="I58" s="2">
        <v>31.55</v>
      </c>
      <c r="J58" s="2">
        <v>31.560000000000002</v>
      </c>
      <c r="K58" s="2">
        <v>34.82</v>
      </c>
      <c r="L58" s="2">
        <v>34.83</v>
      </c>
      <c r="M58" s="2">
        <v>38.090000000000003</v>
      </c>
      <c r="N58" s="2">
        <v>52000</v>
      </c>
      <c r="O58" s="2">
        <v>58804.28</v>
      </c>
      <c r="P58" s="2">
        <v>58804.29</v>
      </c>
      <c r="Q58" s="18">
        <v>65608.570000000007</v>
      </c>
      <c r="R58" s="18">
        <v>65608.58</v>
      </c>
      <c r="S58" s="18">
        <v>72412.850000000006</v>
      </c>
      <c r="T58" s="18">
        <v>72412.86</v>
      </c>
      <c r="U58" s="2">
        <v>79217.13</v>
      </c>
    </row>
    <row r="59" spans="1:21" ht="13.15" customHeight="1" x14ac:dyDescent="0.2">
      <c r="A59" s="87" t="s">
        <v>1707</v>
      </c>
      <c r="B59" s="3" t="s">
        <v>1742</v>
      </c>
      <c r="C59" s="8" t="s">
        <v>47</v>
      </c>
      <c r="D59" s="8" t="s">
        <v>55</v>
      </c>
      <c r="E59" s="8" t="s">
        <v>49</v>
      </c>
      <c r="F59" s="2">
        <v>32.31</v>
      </c>
      <c r="G59" s="2">
        <v>36.96</v>
      </c>
      <c r="H59" s="2">
        <v>36.97</v>
      </c>
      <c r="I59" s="2">
        <v>41.61</v>
      </c>
      <c r="J59" s="2">
        <v>41.62</v>
      </c>
      <c r="K59" s="2">
        <v>46.26</v>
      </c>
      <c r="L59" s="2">
        <v>46.269999999999996</v>
      </c>
      <c r="M59" s="2">
        <v>50.91</v>
      </c>
      <c r="N59" s="2">
        <v>67200</v>
      </c>
      <c r="O59" s="2">
        <v>76875.75</v>
      </c>
      <c r="P59" s="2">
        <v>76875.759999999995</v>
      </c>
      <c r="Q59" s="18">
        <v>86551.5</v>
      </c>
      <c r="R59" s="18">
        <v>86551.51</v>
      </c>
      <c r="S59" s="18">
        <v>96227.25</v>
      </c>
      <c r="T59" s="18">
        <v>96227.26</v>
      </c>
      <c r="U59" s="2">
        <v>105902.99999999999</v>
      </c>
    </row>
    <row r="60" spans="1:21" ht="13.15" customHeight="1" x14ac:dyDescent="0.2">
      <c r="A60" s="86" t="s">
        <v>132</v>
      </c>
      <c r="B60" s="3" t="s">
        <v>133</v>
      </c>
      <c r="C60" s="8" t="s">
        <v>47</v>
      </c>
      <c r="D60" s="8" t="s">
        <v>126</v>
      </c>
      <c r="E60" s="8" t="s">
        <v>49</v>
      </c>
      <c r="F60" s="2">
        <v>42.63</v>
      </c>
      <c r="G60" s="2">
        <v>48.36</v>
      </c>
      <c r="H60" s="2">
        <v>48.37</v>
      </c>
      <c r="I60" s="2">
        <v>54.09</v>
      </c>
      <c r="J60" s="2">
        <v>54.1</v>
      </c>
      <c r="K60" s="2">
        <v>59.82</v>
      </c>
      <c r="L60" s="2">
        <v>59.83</v>
      </c>
      <c r="M60" s="2">
        <v>65.55</v>
      </c>
      <c r="N60" s="2">
        <v>88680</v>
      </c>
      <c r="O60" s="2">
        <v>100596.38</v>
      </c>
      <c r="P60" s="2">
        <v>100596.39</v>
      </c>
      <c r="Q60" s="18">
        <v>112512.75</v>
      </c>
      <c r="R60" s="18">
        <v>112512.76</v>
      </c>
      <c r="S60" s="18">
        <v>124429.13</v>
      </c>
      <c r="T60" s="18">
        <v>124429.14</v>
      </c>
      <c r="U60" s="2">
        <v>136345.5</v>
      </c>
    </row>
    <row r="61" spans="1:21" ht="13.15" customHeight="1" x14ac:dyDescent="0.2">
      <c r="A61" s="86" t="s">
        <v>134</v>
      </c>
      <c r="B61" s="3" t="s">
        <v>135</v>
      </c>
      <c r="C61" s="8" t="s">
        <v>47</v>
      </c>
      <c r="D61" s="8" t="s">
        <v>120</v>
      </c>
      <c r="E61" s="8" t="s">
        <v>49</v>
      </c>
      <c r="F61" s="2">
        <v>48.04</v>
      </c>
      <c r="G61" s="2">
        <v>55.11</v>
      </c>
      <c r="H61" s="2">
        <v>55.12</v>
      </c>
      <c r="I61" s="2">
        <v>62.18</v>
      </c>
      <c r="J61" s="2">
        <v>62.19</v>
      </c>
      <c r="K61" s="2">
        <v>69.25</v>
      </c>
      <c r="L61" s="2">
        <v>69.260000000000005</v>
      </c>
      <c r="M61" s="2">
        <v>76.319999999999993</v>
      </c>
      <c r="N61" s="2">
        <v>99921.57</v>
      </c>
      <c r="O61" s="2">
        <v>114628.78</v>
      </c>
      <c r="P61" s="2">
        <v>114628.79</v>
      </c>
      <c r="Q61" s="18">
        <v>129335.98</v>
      </c>
      <c r="R61" s="18">
        <v>129335.98999999999</v>
      </c>
      <c r="S61" s="18">
        <v>144043.19</v>
      </c>
      <c r="T61" s="18">
        <v>144043.20000000001</v>
      </c>
      <c r="U61" s="2">
        <v>158750.39000000001</v>
      </c>
    </row>
    <row r="62" spans="1:21" ht="13.15" customHeight="1" x14ac:dyDescent="0.2">
      <c r="A62" s="86" t="s">
        <v>136</v>
      </c>
      <c r="B62" s="3" t="s">
        <v>137</v>
      </c>
      <c r="C62" s="8" t="s">
        <v>47</v>
      </c>
      <c r="D62" s="8" t="s">
        <v>74</v>
      </c>
      <c r="E62" s="8" t="s">
        <v>49</v>
      </c>
      <c r="F62" s="2">
        <v>36.81</v>
      </c>
      <c r="G62" s="2">
        <v>42.11</v>
      </c>
      <c r="H62" s="2">
        <v>42.12</v>
      </c>
      <c r="I62" s="2">
        <v>47.41</v>
      </c>
      <c r="J62" s="2">
        <v>47.419999999999995</v>
      </c>
      <c r="K62" s="2">
        <v>52.71</v>
      </c>
      <c r="L62" s="2">
        <v>52.72</v>
      </c>
      <c r="M62" s="2">
        <v>58.01</v>
      </c>
      <c r="N62" s="2">
        <v>76560</v>
      </c>
      <c r="O62" s="2">
        <v>87583.45</v>
      </c>
      <c r="P62" s="2">
        <v>87583.459999999992</v>
      </c>
      <c r="Q62" s="18">
        <v>98606.89</v>
      </c>
      <c r="R62" s="18">
        <v>98606.9</v>
      </c>
      <c r="S62" s="18">
        <v>109630.34</v>
      </c>
      <c r="T62" s="18">
        <v>109630.34999999999</v>
      </c>
      <c r="U62" s="2">
        <v>120653.78</v>
      </c>
    </row>
    <row r="63" spans="1:21" ht="13.15" customHeight="1" x14ac:dyDescent="0.2">
      <c r="A63" s="86" t="s">
        <v>138</v>
      </c>
      <c r="B63" s="3" t="s">
        <v>139</v>
      </c>
      <c r="C63" s="8" t="s">
        <v>47</v>
      </c>
      <c r="D63" s="8" t="s">
        <v>129</v>
      </c>
      <c r="E63" s="8" t="s">
        <v>49</v>
      </c>
      <c r="F63" s="2">
        <v>49.83</v>
      </c>
      <c r="G63" s="2">
        <v>56.53</v>
      </c>
      <c r="H63" s="2">
        <v>56.54</v>
      </c>
      <c r="I63" s="2">
        <v>63.22</v>
      </c>
      <c r="J63" s="2">
        <v>63.23</v>
      </c>
      <c r="K63" s="2">
        <v>69.92</v>
      </c>
      <c r="L63" s="2">
        <v>69.930000000000007</v>
      </c>
      <c r="M63" s="2">
        <v>76.61</v>
      </c>
      <c r="N63" s="2">
        <v>103640</v>
      </c>
      <c r="O63" s="2">
        <v>117566.63</v>
      </c>
      <c r="P63" s="2">
        <v>117566.64</v>
      </c>
      <c r="Q63" s="18">
        <v>131493.25</v>
      </c>
      <c r="R63" s="18">
        <v>131493.26</v>
      </c>
      <c r="S63" s="18">
        <v>145419.88</v>
      </c>
      <c r="T63" s="18">
        <v>145419.89000000001</v>
      </c>
      <c r="U63" s="2">
        <v>159346.5</v>
      </c>
    </row>
    <row r="64" spans="1:21" ht="13.15" customHeight="1" x14ac:dyDescent="0.2">
      <c r="A64" s="86" t="s">
        <v>140</v>
      </c>
      <c r="B64" s="3" t="s">
        <v>141</v>
      </c>
      <c r="C64" s="8" t="s">
        <v>47</v>
      </c>
      <c r="D64" s="8" t="s">
        <v>58</v>
      </c>
      <c r="E64" s="8" t="s">
        <v>49</v>
      </c>
      <c r="F64" s="2">
        <v>25</v>
      </c>
      <c r="G64" s="2">
        <v>28.27</v>
      </c>
      <c r="H64" s="2">
        <v>28.28</v>
      </c>
      <c r="I64" s="2">
        <v>31.55</v>
      </c>
      <c r="J64" s="2">
        <v>31.560000000000002</v>
      </c>
      <c r="K64" s="2">
        <v>34.82</v>
      </c>
      <c r="L64" s="2">
        <v>34.83</v>
      </c>
      <c r="M64" s="2">
        <v>38.090000000000003</v>
      </c>
      <c r="N64" s="2">
        <v>52000</v>
      </c>
      <c r="O64" s="2">
        <v>58804.28</v>
      </c>
      <c r="P64" s="2">
        <v>58804.29</v>
      </c>
      <c r="Q64" s="18">
        <v>65608.570000000007</v>
      </c>
      <c r="R64" s="18">
        <v>65608.58</v>
      </c>
      <c r="S64" s="18">
        <v>72412.850000000006</v>
      </c>
      <c r="T64" s="18">
        <v>72412.86</v>
      </c>
      <c r="U64" s="2">
        <v>79217.13</v>
      </c>
    </row>
    <row r="65" spans="1:21" ht="13.15" customHeight="1" x14ac:dyDescent="0.2">
      <c r="A65" s="86" t="s">
        <v>142</v>
      </c>
      <c r="B65" s="3" t="s">
        <v>143</v>
      </c>
      <c r="C65" s="8" t="s">
        <v>47</v>
      </c>
      <c r="D65" s="8" t="s">
        <v>126</v>
      </c>
      <c r="E65" s="8" t="s">
        <v>49</v>
      </c>
      <c r="F65" s="2">
        <v>42.63</v>
      </c>
      <c r="G65" s="2">
        <v>48.36</v>
      </c>
      <c r="H65" s="2">
        <v>48.37</v>
      </c>
      <c r="I65" s="2">
        <v>54.09</v>
      </c>
      <c r="J65" s="2">
        <v>54.1</v>
      </c>
      <c r="K65" s="2">
        <v>59.82</v>
      </c>
      <c r="L65" s="2">
        <v>59.83</v>
      </c>
      <c r="M65" s="2">
        <v>65.55</v>
      </c>
      <c r="N65" s="2">
        <v>88680</v>
      </c>
      <c r="O65" s="2">
        <v>100596.38</v>
      </c>
      <c r="P65" s="2">
        <v>100596.39</v>
      </c>
      <c r="Q65" s="18">
        <v>112512.75</v>
      </c>
      <c r="R65" s="18">
        <v>112512.76</v>
      </c>
      <c r="S65" s="18">
        <v>124429.13</v>
      </c>
      <c r="T65" s="18">
        <v>124429.14</v>
      </c>
      <c r="U65" s="2">
        <v>136345.5</v>
      </c>
    </row>
    <row r="66" spans="1:21" ht="13.15" customHeight="1" x14ac:dyDescent="0.2">
      <c r="A66" s="87" t="s">
        <v>1760</v>
      </c>
      <c r="B66" s="3" t="s">
        <v>1761</v>
      </c>
      <c r="C66" s="8" t="s">
        <v>47</v>
      </c>
      <c r="D66" s="8" t="s">
        <v>126</v>
      </c>
      <c r="E66" s="8" t="s">
        <v>49</v>
      </c>
      <c r="F66" s="2">
        <v>42.63</v>
      </c>
      <c r="G66" s="2">
        <v>48.36</v>
      </c>
      <c r="H66" s="2">
        <v>48.37</v>
      </c>
      <c r="I66" s="2">
        <v>54.09</v>
      </c>
      <c r="J66" s="2">
        <v>54.1</v>
      </c>
      <c r="K66" s="2">
        <v>59.82</v>
      </c>
      <c r="L66" s="2">
        <v>59.83</v>
      </c>
      <c r="M66" s="2">
        <v>65.55</v>
      </c>
      <c r="N66" s="2">
        <v>88680</v>
      </c>
      <c r="O66" s="2">
        <v>100596.38</v>
      </c>
      <c r="P66" s="2">
        <v>100596.39</v>
      </c>
      <c r="Q66" s="18">
        <v>112512.75</v>
      </c>
      <c r="R66" s="18">
        <v>112512.76</v>
      </c>
      <c r="S66" s="18">
        <v>124429.13</v>
      </c>
      <c r="T66" s="18">
        <v>124429.14</v>
      </c>
      <c r="U66" s="2">
        <v>136345.5</v>
      </c>
    </row>
    <row r="67" spans="1:21" ht="13.15" customHeight="1" x14ac:dyDescent="0.2">
      <c r="A67" s="86" t="s">
        <v>144</v>
      </c>
      <c r="B67" s="3" t="s">
        <v>145</v>
      </c>
      <c r="C67" s="8" t="s">
        <v>47</v>
      </c>
      <c r="D67" s="8" t="s">
        <v>52</v>
      </c>
      <c r="E67" s="8" t="s">
        <v>49</v>
      </c>
      <c r="F67" s="2">
        <v>29.04</v>
      </c>
      <c r="G67" s="2">
        <v>32.840000000000003</v>
      </c>
      <c r="H67" s="2">
        <v>32.85</v>
      </c>
      <c r="I67" s="2">
        <v>36.64</v>
      </c>
      <c r="J67" s="2">
        <v>36.65</v>
      </c>
      <c r="K67" s="2">
        <v>40.44</v>
      </c>
      <c r="L67" s="2">
        <v>40.449999999999996</v>
      </c>
      <c r="M67" s="2">
        <v>44.24</v>
      </c>
      <c r="N67" s="2">
        <v>60408.160000000003</v>
      </c>
      <c r="O67" s="2">
        <v>68312.67</v>
      </c>
      <c r="P67" s="2">
        <v>68312.679999999993</v>
      </c>
      <c r="Q67" s="18">
        <v>76217.17</v>
      </c>
      <c r="R67" s="18">
        <v>76217.179999999993</v>
      </c>
      <c r="S67" s="18">
        <v>84121.68</v>
      </c>
      <c r="T67" s="18">
        <v>84121.689999999988</v>
      </c>
      <c r="U67" s="2">
        <v>92026.18</v>
      </c>
    </row>
    <row r="68" spans="1:21" ht="13.15" customHeight="1" x14ac:dyDescent="0.2">
      <c r="A68" s="87" t="s">
        <v>1779</v>
      </c>
      <c r="B68" s="3" t="s">
        <v>146</v>
      </c>
      <c r="C68" s="8" t="s">
        <v>47</v>
      </c>
      <c r="D68" s="8" t="s">
        <v>147</v>
      </c>
      <c r="E68" s="8" t="s">
        <v>17</v>
      </c>
      <c r="F68" s="2">
        <v>34.450000000000003</v>
      </c>
      <c r="G68" s="2">
        <v>39.08</v>
      </c>
      <c r="H68" s="2">
        <v>39.089999999999996</v>
      </c>
      <c r="I68" s="2">
        <v>43.71</v>
      </c>
      <c r="J68" s="2">
        <v>43.72</v>
      </c>
      <c r="K68" s="2">
        <v>48.34</v>
      </c>
      <c r="L68" s="2">
        <v>48.35</v>
      </c>
      <c r="M68" s="2">
        <v>52.97</v>
      </c>
      <c r="N68" s="2">
        <v>71656.2</v>
      </c>
      <c r="O68" s="2">
        <v>81285</v>
      </c>
      <c r="P68" s="2">
        <v>81285.009999999995</v>
      </c>
      <c r="Q68" s="18">
        <v>90913.81</v>
      </c>
      <c r="R68" s="18">
        <v>90913.819999999992</v>
      </c>
      <c r="S68" s="18">
        <v>100542.61</v>
      </c>
      <c r="T68" s="18">
        <v>100542.62</v>
      </c>
      <c r="U68" s="2">
        <v>110171.41</v>
      </c>
    </row>
    <row r="69" spans="1:21" ht="13.15" customHeight="1" x14ac:dyDescent="0.2">
      <c r="A69" s="86" t="s">
        <v>148</v>
      </c>
      <c r="B69" s="3" t="s">
        <v>149</v>
      </c>
      <c r="C69" s="8" t="s">
        <v>47</v>
      </c>
      <c r="D69" s="8" t="s">
        <v>55</v>
      </c>
      <c r="E69" s="8" t="s">
        <v>49</v>
      </c>
      <c r="F69" s="2">
        <v>32.31</v>
      </c>
      <c r="G69" s="2">
        <v>36.96</v>
      </c>
      <c r="H69" s="2">
        <v>36.97</v>
      </c>
      <c r="I69" s="2">
        <v>41.61</v>
      </c>
      <c r="J69" s="2">
        <v>41.62</v>
      </c>
      <c r="K69" s="2">
        <v>46.26</v>
      </c>
      <c r="L69" s="2">
        <v>46.269999999999996</v>
      </c>
      <c r="M69" s="2">
        <v>50.91</v>
      </c>
      <c r="N69" s="2">
        <v>67200</v>
      </c>
      <c r="O69" s="2">
        <v>76875.75</v>
      </c>
      <c r="P69" s="2">
        <v>76875.759999999995</v>
      </c>
      <c r="Q69" s="18">
        <v>86551.5</v>
      </c>
      <c r="R69" s="18">
        <v>86551.51</v>
      </c>
      <c r="S69" s="18">
        <v>96227.25</v>
      </c>
      <c r="T69" s="18">
        <v>96227.26</v>
      </c>
      <c r="U69" s="2">
        <v>105902.99999999999</v>
      </c>
    </row>
    <row r="70" spans="1:21" ht="13.15" customHeight="1" x14ac:dyDescent="0.2">
      <c r="A70" s="86" t="s">
        <v>150</v>
      </c>
      <c r="B70" s="3" t="s">
        <v>151</v>
      </c>
      <c r="C70" s="8" t="s">
        <v>47</v>
      </c>
      <c r="D70" s="8" t="s">
        <v>55</v>
      </c>
      <c r="E70" s="8" t="s">
        <v>49</v>
      </c>
      <c r="F70" s="2">
        <v>32.31</v>
      </c>
      <c r="G70" s="2">
        <v>36.96</v>
      </c>
      <c r="H70" s="2">
        <v>36.97</v>
      </c>
      <c r="I70" s="2">
        <v>41.61</v>
      </c>
      <c r="J70" s="2">
        <v>41.62</v>
      </c>
      <c r="K70" s="2">
        <v>46.26</v>
      </c>
      <c r="L70" s="2">
        <v>46.269999999999996</v>
      </c>
      <c r="M70" s="2">
        <v>50.91</v>
      </c>
      <c r="N70" s="2">
        <v>67200</v>
      </c>
      <c r="O70" s="2">
        <v>76875.75</v>
      </c>
      <c r="P70" s="2">
        <v>76875.759999999995</v>
      </c>
      <c r="Q70" s="18">
        <v>86551.5</v>
      </c>
      <c r="R70" s="18">
        <v>86551.51</v>
      </c>
      <c r="S70" s="18">
        <v>96227.25</v>
      </c>
      <c r="T70" s="18">
        <v>96227.26</v>
      </c>
      <c r="U70" s="2">
        <v>105902.99999999999</v>
      </c>
    </row>
    <row r="71" spans="1:21" ht="13.15" customHeight="1" x14ac:dyDescent="0.2">
      <c r="A71" s="86" t="s">
        <v>152</v>
      </c>
      <c r="B71" s="3" t="s">
        <v>153</v>
      </c>
      <c r="C71" s="8" t="s">
        <v>47</v>
      </c>
      <c r="D71" s="8" t="s">
        <v>154</v>
      </c>
      <c r="E71" s="8" t="s">
        <v>49</v>
      </c>
      <c r="F71" s="2">
        <v>62.02</v>
      </c>
      <c r="G71" s="2">
        <v>71.94</v>
      </c>
      <c r="H71" s="2">
        <v>71.95</v>
      </c>
      <c r="I71" s="2">
        <v>81.87</v>
      </c>
      <c r="J71" s="2">
        <v>81.88000000000001</v>
      </c>
      <c r="K71" s="2">
        <v>91.79</v>
      </c>
      <c r="L71" s="2">
        <v>91.800000000000011</v>
      </c>
      <c r="M71" s="2">
        <v>101.71</v>
      </c>
      <c r="N71" s="2">
        <v>129000</v>
      </c>
      <c r="O71" s="2">
        <v>149640</v>
      </c>
      <c r="P71" s="2">
        <v>149640.01</v>
      </c>
      <c r="Q71" s="18">
        <v>170280</v>
      </c>
      <c r="R71" s="18">
        <v>170280.01</v>
      </c>
      <c r="S71" s="18">
        <v>190920</v>
      </c>
      <c r="T71" s="18">
        <v>190920.01</v>
      </c>
      <c r="U71" s="2">
        <v>211560</v>
      </c>
    </row>
    <row r="72" spans="1:21" ht="13.15" customHeight="1" x14ac:dyDescent="0.2">
      <c r="A72" s="86" t="s">
        <v>155</v>
      </c>
      <c r="B72" s="3" t="s">
        <v>156</v>
      </c>
      <c r="C72" s="8" t="s">
        <v>47</v>
      </c>
      <c r="D72" s="8" t="s">
        <v>55</v>
      </c>
      <c r="E72" s="8" t="s">
        <v>49</v>
      </c>
      <c r="F72" s="2">
        <v>32.31</v>
      </c>
      <c r="G72" s="2">
        <v>36.96</v>
      </c>
      <c r="H72" s="2">
        <v>36.97</v>
      </c>
      <c r="I72" s="2">
        <v>41.61</v>
      </c>
      <c r="J72" s="2">
        <v>41.62</v>
      </c>
      <c r="K72" s="2">
        <v>46.26</v>
      </c>
      <c r="L72" s="2">
        <v>46.269999999999996</v>
      </c>
      <c r="M72" s="2">
        <v>50.91</v>
      </c>
      <c r="N72" s="2">
        <v>67200</v>
      </c>
      <c r="O72" s="2">
        <v>76875.75</v>
      </c>
      <c r="P72" s="2">
        <v>76875.759999999995</v>
      </c>
      <c r="Q72" s="18">
        <v>86551.5</v>
      </c>
      <c r="R72" s="18">
        <v>86551.51</v>
      </c>
      <c r="S72" s="18">
        <v>96227.25</v>
      </c>
      <c r="T72" s="18">
        <v>96227.26</v>
      </c>
      <c r="U72" s="2">
        <v>105902.99999999999</v>
      </c>
    </row>
    <row r="73" spans="1:21" ht="13.15" customHeight="1" x14ac:dyDescent="0.2">
      <c r="A73" s="87" t="s">
        <v>157</v>
      </c>
      <c r="B73" s="3" t="s">
        <v>158</v>
      </c>
      <c r="C73" s="8" t="s">
        <v>15</v>
      </c>
      <c r="D73" s="8" t="s">
        <v>159</v>
      </c>
      <c r="E73" s="8" t="s">
        <v>17</v>
      </c>
      <c r="F73" s="2">
        <v>25</v>
      </c>
      <c r="G73" s="2">
        <v>28.27</v>
      </c>
      <c r="H73" s="2">
        <v>28.28</v>
      </c>
      <c r="I73" s="2">
        <v>31.55</v>
      </c>
      <c r="J73" s="2">
        <v>31.560000000000002</v>
      </c>
      <c r="K73" s="2">
        <v>34.82</v>
      </c>
      <c r="L73" s="2">
        <v>34.83</v>
      </c>
      <c r="M73" s="2">
        <v>38.090000000000003</v>
      </c>
      <c r="N73" s="2">
        <v>52000</v>
      </c>
      <c r="O73" s="2">
        <v>58804.28</v>
      </c>
      <c r="P73" s="2">
        <v>58804.29</v>
      </c>
      <c r="Q73" s="18">
        <v>65608.570000000007</v>
      </c>
      <c r="R73" s="18">
        <v>65608.58</v>
      </c>
      <c r="S73" s="18">
        <v>72412.850000000006</v>
      </c>
      <c r="T73" s="18">
        <v>72412.86</v>
      </c>
      <c r="U73" s="2">
        <v>79217.13</v>
      </c>
    </row>
    <row r="74" spans="1:21" ht="13.15" customHeight="1" x14ac:dyDescent="0.2">
      <c r="A74" s="86" t="s">
        <v>160</v>
      </c>
      <c r="B74" s="3" t="s">
        <v>161</v>
      </c>
      <c r="C74" s="8" t="s">
        <v>47</v>
      </c>
      <c r="D74" s="8" t="s">
        <v>129</v>
      </c>
      <c r="E74" s="8" t="s">
        <v>49</v>
      </c>
      <c r="F74" s="2">
        <v>49.83</v>
      </c>
      <c r="G74" s="2">
        <v>56.53</v>
      </c>
      <c r="H74" s="2">
        <v>56.54</v>
      </c>
      <c r="I74" s="2">
        <v>63.22</v>
      </c>
      <c r="J74" s="2">
        <v>63.23</v>
      </c>
      <c r="K74" s="2">
        <v>69.92</v>
      </c>
      <c r="L74" s="2">
        <v>69.930000000000007</v>
      </c>
      <c r="M74" s="2">
        <v>76.61</v>
      </c>
      <c r="N74" s="2">
        <v>103640</v>
      </c>
      <c r="O74" s="2">
        <v>117566.63</v>
      </c>
      <c r="P74" s="2">
        <v>117566.64</v>
      </c>
      <c r="Q74" s="18">
        <v>131493.25</v>
      </c>
      <c r="R74" s="18">
        <v>131493.26</v>
      </c>
      <c r="S74" s="18">
        <v>145419.88</v>
      </c>
      <c r="T74" s="18">
        <v>145419.89000000001</v>
      </c>
      <c r="U74" s="2">
        <v>159346.5</v>
      </c>
    </row>
    <row r="75" spans="1:21" ht="13.15" customHeight="1" x14ac:dyDescent="0.2">
      <c r="A75" s="86" t="s">
        <v>163</v>
      </c>
      <c r="B75" s="3" t="s">
        <v>164</v>
      </c>
      <c r="C75" s="8" t="s">
        <v>47</v>
      </c>
      <c r="D75" s="8" t="s">
        <v>48</v>
      </c>
      <c r="E75" s="8" t="s">
        <v>49</v>
      </c>
      <c r="F75" s="2">
        <v>36.729999999999997</v>
      </c>
      <c r="G75" s="2">
        <v>42.02</v>
      </c>
      <c r="H75" s="2">
        <v>42.03</v>
      </c>
      <c r="I75" s="2">
        <v>47.31</v>
      </c>
      <c r="J75" s="2">
        <v>47.32</v>
      </c>
      <c r="K75" s="2">
        <v>52.6</v>
      </c>
      <c r="L75" s="2">
        <v>52.61</v>
      </c>
      <c r="M75" s="2">
        <v>57.89</v>
      </c>
      <c r="N75" s="2">
        <v>76400</v>
      </c>
      <c r="O75" s="2">
        <v>87400.41</v>
      </c>
      <c r="P75" s="2">
        <v>87400.42</v>
      </c>
      <c r="Q75" s="18">
        <v>98400.82</v>
      </c>
      <c r="R75" s="18">
        <v>98400.83</v>
      </c>
      <c r="S75" s="18">
        <v>109401.22</v>
      </c>
      <c r="T75" s="18">
        <v>109401.23</v>
      </c>
      <c r="U75" s="2">
        <v>120401.63</v>
      </c>
    </row>
    <row r="76" spans="1:21" ht="13.15" customHeight="1" x14ac:dyDescent="0.2">
      <c r="A76" s="86" t="s">
        <v>165</v>
      </c>
      <c r="B76" s="3" t="s">
        <v>166</v>
      </c>
      <c r="C76" s="8" t="s">
        <v>47</v>
      </c>
      <c r="D76" s="8" t="s">
        <v>167</v>
      </c>
      <c r="E76" s="8" t="s">
        <v>49</v>
      </c>
      <c r="F76" s="2">
        <v>42.4</v>
      </c>
      <c r="G76" s="2">
        <v>48.51</v>
      </c>
      <c r="H76" s="2">
        <v>48.519999999999996</v>
      </c>
      <c r="I76" s="2">
        <v>54.62</v>
      </c>
      <c r="J76" s="2">
        <v>54.629999999999995</v>
      </c>
      <c r="K76" s="2">
        <v>60.72</v>
      </c>
      <c r="L76" s="2">
        <v>60.73</v>
      </c>
      <c r="M76" s="2">
        <v>66.83</v>
      </c>
      <c r="N76" s="2">
        <v>88200</v>
      </c>
      <c r="O76" s="2">
        <v>100899.42</v>
      </c>
      <c r="P76" s="2">
        <v>100899.43</v>
      </c>
      <c r="Q76" s="18">
        <v>113598.85</v>
      </c>
      <c r="R76" s="18">
        <v>113598.86</v>
      </c>
      <c r="S76" s="18">
        <v>126298.27</v>
      </c>
      <c r="T76" s="18">
        <v>126298.28</v>
      </c>
      <c r="U76" s="2">
        <v>138997.69</v>
      </c>
    </row>
    <row r="77" spans="1:21" ht="13.15" customHeight="1" x14ac:dyDescent="0.2">
      <c r="A77" s="86" t="s">
        <v>168</v>
      </c>
      <c r="B77" s="3" t="s">
        <v>169</v>
      </c>
      <c r="C77" s="8" t="s">
        <v>47</v>
      </c>
      <c r="D77" s="8" t="s">
        <v>170</v>
      </c>
      <c r="E77" s="8" t="s">
        <v>17</v>
      </c>
      <c r="F77" s="2">
        <v>21.59</v>
      </c>
      <c r="G77" s="2">
        <v>24.41</v>
      </c>
      <c r="H77" s="2">
        <v>24.42</v>
      </c>
      <c r="I77" s="2">
        <v>27.24</v>
      </c>
      <c r="J77" s="2">
        <v>27.25</v>
      </c>
      <c r="K77" s="2">
        <v>30.06</v>
      </c>
      <c r="L77" s="2">
        <v>30.07</v>
      </c>
      <c r="M77" s="2">
        <v>32.880000000000003</v>
      </c>
      <c r="N77" s="2">
        <v>44897.96</v>
      </c>
      <c r="O77" s="2">
        <v>50772.93</v>
      </c>
      <c r="P77" s="2">
        <v>50772.94</v>
      </c>
      <c r="Q77" s="18">
        <v>56647.9</v>
      </c>
      <c r="R77" s="18">
        <v>56647.91</v>
      </c>
      <c r="S77" s="18">
        <v>62522.86</v>
      </c>
      <c r="T77" s="18">
        <v>62522.87</v>
      </c>
      <c r="U77" s="2">
        <v>68397.83</v>
      </c>
    </row>
    <row r="78" spans="1:21" ht="13.15" customHeight="1" x14ac:dyDescent="0.2">
      <c r="A78" s="86" t="s">
        <v>171</v>
      </c>
      <c r="B78" s="3" t="s">
        <v>172</v>
      </c>
      <c r="C78" s="8" t="s">
        <v>47</v>
      </c>
      <c r="D78" s="8" t="s">
        <v>74</v>
      </c>
      <c r="E78" s="8" t="s">
        <v>49</v>
      </c>
      <c r="F78" s="2">
        <v>36.81</v>
      </c>
      <c r="G78" s="2">
        <v>42.11</v>
      </c>
      <c r="H78" s="2">
        <v>42.12</v>
      </c>
      <c r="I78" s="2">
        <v>47.41</v>
      </c>
      <c r="J78" s="2">
        <v>47.419999999999995</v>
      </c>
      <c r="K78" s="2">
        <v>52.71</v>
      </c>
      <c r="L78" s="2">
        <v>52.72</v>
      </c>
      <c r="M78" s="2">
        <v>58.01</v>
      </c>
      <c r="N78" s="2">
        <v>76560</v>
      </c>
      <c r="O78" s="2">
        <v>87583.45</v>
      </c>
      <c r="P78" s="2">
        <v>87583.459999999992</v>
      </c>
      <c r="Q78" s="18">
        <v>98606.89</v>
      </c>
      <c r="R78" s="18">
        <v>98606.9</v>
      </c>
      <c r="S78" s="18">
        <v>109630.34</v>
      </c>
      <c r="T78" s="18">
        <v>109630.34999999999</v>
      </c>
      <c r="U78" s="2">
        <v>120653.78</v>
      </c>
    </row>
    <row r="79" spans="1:21" ht="13.15" customHeight="1" x14ac:dyDescent="0.2">
      <c r="A79" s="86" t="s">
        <v>173</v>
      </c>
      <c r="B79" s="3" t="s">
        <v>174</v>
      </c>
      <c r="C79" s="8" t="s">
        <v>15</v>
      </c>
      <c r="D79" s="8" t="s">
        <v>36</v>
      </c>
      <c r="E79" s="8" t="s">
        <v>17</v>
      </c>
      <c r="F79" s="2">
        <v>16.43</v>
      </c>
      <c r="G79" s="2">
        <v>18.36</v>
      </c>
      <c r="H79" s="2">
        <v>18.37</v>
      </c>
      <c r="I79" s="2">
        <v>20.3</v>
      </c>
      <c r="J79" s="2">
        <v>20.310000000000002</v>
      </c>
      <c r="K79" s="2">
        <v>22.23</v>
      </c>
      <c r="L79" s="2">
        <v>22.240000000000002</v>
      </c>
      <c r="M79" s="2">
        <v>24.161004326923077</v>
      </c>
      <c r="N79" s="2">
        <v>34166.67</v>
      </c>
      <c r="O79" s="2">
        <v>38188.730000000003</v>
      </c>
      <c r="P79" s="2">
        <v>38188.740000000005</v>
      </c>
      <c r="Q79" s="18">
        <v>42210.78</v>
      </c>
      <c r="R79" s="18">
        <v>42210.79</v>
      </c>
      <c r="S79" s="18">
        <v>46232.84</v>
      </c>
      <c r="T79" s="18">
        <v>46232.85</v>
      </c>
      <c r="U79" s="2">
        <v>50254.89</v>
      </c>
    </row>
    <row r="80" spans="1:21" ht="13.15" customHeight="1" x14ac:dyDescent="0.2">
      <c r="A80" s="86" t="s">
        <v>175</v>
      </c>
      <c r="B80" s="3" t="s">
        <v>176</v>
      </c>
      <c r="C80" s="8" t="s">
        <v>47</v>
      </c>
      <c r="D80" s="8" t="s">
        <v>64</v>
      </c>
      <c r="E80" s="8" t="s">
        <v>49</v>
      </c>
      <c r="F80" s="2">
        <v>21.59</v>
      </c>
      <c r="G80" s="2">
        <v>24.41</v>
      </c>
      <c r="H80" s="2">
        <v>24.42</v>
      </c>
      <c r="I80" s="2">
        <v>27.24</v>
      </c>
      <c r="J80" s="2">
        <v>27.25</v>
      </c>
      <c r="K80" s="2">
        <v>30.06</v>
      </c>
      <c r="L80" s="2">
        <v>30.07</v>
      </c>
      <c r="M80" s="2">
        <v>32.880000000000003</v>
      </c>
      <c r="N80" s="2">
        <v>44897.96</v>
      </c>
      <c r="O80" s="2">
        <v>50772.93</v>
      </c>
      <c r="P80" s="2">
        <v>50772.94</v>
      </c>
      <c r="Q80" s="18">
        <v>56647.9</v>
      </c>
      <c r="R80" s="18">
        <v>56647.91</v>
      </c>
      <c r="S80" s="18">
        <v>62522.86</v>
      </c>
      <c r="T80" s="18">
        <v>62522.87</v>
      </c>
      <c r="U80" s="2">
        <v>68397.83</v>
      </c>
    </row>
    <row r="81" spans="1:21" ht="13.15" customHeight="1" x14ac:dyDescent="0.2">
      <c r="A81" s="86" t="s">
        <v>177</v>
      </c>
      <c r="B81" s="3" t="s">
        <v>178</v>
      </c>
      <c r="C81" s="8" t="s">
        <v>15</v>
      </c>
      <c r="D81" s="8" t="s">
        <v>16</v>
      </c>
      <c r="E81" s="8" t="s">
        <v>17</v>
      </c>
      <c r="F81" s="2">
        <v>21.59</v>
      </c>
      <c r="G81" s="2">
        <v>24.41</v>
      </c>
      <c r="H81" s="2">
        <v>24.42</v>
      </c>
      <c r="I81" s="2">
        <v>27.24</v>
      </c>
      <c r="J81" s="2">
        <v>27.25</v>
      </c>
      <c r="K81" s="2">
        <v>30.06</v>
      </c>
      <c r="L81" s="2">
        <v>30.07</v>
      </c>
      <c r="M81" s="2">
        <v>32.880000000000003</v>
      </c>
      <c r="N81" s="2">
        <v>44897.96</v>
      </c>
      <c r="O81" s="2">
        <v>50772.93</v>
      </c>
      <c r="P81" s="2">
        <v>50772.94</v>
      </c>
      <c r="Q81" s="18">
        <v>56647.9</v>
      </c>
      <c r="R81" s="18">
        <v>56647.91</v>
      </c>
      <c r="S81" s="18">
        <v>62522.86</v>
      </c>
      <c r="T81" s="18">
        <v>62522.87</v>
      </c>
      <c r="U81" s="2">
        <v>68397.83</v>
      </c>
    </row>
    <row r="82" spans="1:21" ht="13.15" customHeight="1" x14ac:dyDescent="0.2">
      <c r="A82" s="86" t="s">
        <v>179</v>
      </c>
      <c r="B82" s="3" t="s">
        <v>180</v>
      </c>
      <c r="C82" s="8" t="s">
        <v>15</v>
      </c>
      <c r="D82" s="8" t="s">
        <v>159</v>
      </c>
      <c r="E82" s="8" t="s">
        <v>17</v>
      </c>
      <c r="F82" s="2">
        <v>25</v>
      </c>
      <c r="G82" s="2">
        <v>28.27</v>
      </c>
      <c r="H82" s="2">
        <v>28.28</v>
      </c>
      <c r="I82" s="2">
        <v>31.55</v>
      </c>
      <c r="J82" s="2">
        <v>31.560000000000002</v>
      </c>
      <c r="K82" s="2">
        <v>34.82</v>
      </c>
      <c r="L82" s="2">
        <v>34.83</v>
      </c>
      <c r="M82" s="2">
        <v>38.090000000000003</v>
      </c>
      <c r="N82" s="2">
        <v>52000</v>
      </c>
      <c r="O82" s="2">
        <v>58804.28</v>
      </c>
      <c r="P82" s="2">
        <v>58804.29</v>
      </c>
      <c r="Q82" s="18">
        <v>65608.570000000007</v>
      </c>
      <c r="R82" s="18">
        <v>65608.58</v>
      </c>
      <c r="S82" s="18">
        <v>72412.850000000006</v>
      </c>
      <c r="T82" s="18">
        <v>72412.86</v>
      </c>
      <c r="U82" s="2">
        <v>79217.13</v>
      </c>
    </row>
    <row r="83" spans="1:21" ht="13.15" customHeight="1" x14ac:dyDescent="0.2">
      <c r="A83" s="86" t="s">
        <v>181</v>
      </c>
      <c r="B83" s="3" t="s">
        <v>182</v>
      </c>
      <c r="C83" s="8" t="s">
        <v>104</v>
      </c>
      <c r="D83" s="8" t="s">
        <v>389</v>
      </c>
      <c r="E83" s="8" t="s">
        <v>49</v>
      </c>
      <c r="F83" s="2">
        <v>29.04</v>
      </c>
      <c r="G83" s="2">
        <v>32.840000000000003</v>
      </c>
      <c r="H83" s="2">
        <v>32.85</v>
      </c>
      <c r="I83" s="2">
        <v>36.64</v>
      </c>
      <c r="J83" s="2">
        <v>36.65</v>
      </c>
      <c r="K83" s="2">
        <v>40.44</v>
      </c>
      <c r="L83" s="2">
        <v>40.449999999999996</v>
      </c>
      <c r="M83" s="2">
        <v>44.24</v>
      </c>
      <c r="N83" s="2">
        <v>60408.160000000003</v>
      </c>
      <c r="O83" s="2">
        <v>68312.67</v>
      </c>
      <c r="P83" s="2">
        <v>68312.679999999993</v>
      </c>
      <c r="Q83" s="18">
        <v>76217.17</v>
      </c>
      <c r="R83" s="18">
        <v>76217.179999999993</v>
      </c>
      <c r="S83" s="18">
        <v>84121.68</v>
      </c>
      <c r="T83" s="18">
        <v>84121.689999999988</v>
      </c>
      <c r="U83" s="2">
        <v>92026.18</v>
      </c>
    </row>
    <row r="84" spans="1:21" ht="13.15" customHeight="1" x14ac:dyDescent="0.2">
      <c r="A84" s="84" t="s">
        <v>1801</v>
      </c>
      <c r="B84" s="3" t="s">
        <v>1802</v>
      </c>
      <c r="C84" s="8" t="s">
        <v>15</v>
      </c>
      <c r="D84" s="8" t="s">
        <v>16</v>
      </c>
      <c r="E84" s="8" t="s">
        <v>17</v>
      </c>
      <c r="F84" s="2">
        <v>21.59</v>
      </c>
      <c r="G84" s="2">
        <v>24.41</v>
      </c>
      <c r="H84" s="2">
        <v>24.42</v>
      </c>
      <c r="I84" s="2">
        <v>27.24</v>
      </c>
      <c r="J84" s="2">
        <v>27.25</v>
      </c>
      <c r="K84" s="2">
        <v>30.06</v>
      </c>
      <c r="L84" s="2">
        <v>30.07</v>
      </c>
      <c r="M84" s="2">
        <v>32.880000000000003</v>
      </c>
      <c r="N84" s="2">
        <v>44897.96</v>
      </c>
      <c r="O84" s="2">
        <v>50772.93</v>
      </c>
      <c r="P84" s="2">
        <v>50772.94</v>
      </c>
      <c r="Q84" s="18">
        <v>56647.9</v>
      </c>
      <c r="R84" s="18">
        <v>56647.91</v>
      </c>
      <c r="S84" s="18">
        <v>62522.86</v>
      </c>
      <c r="T84" s="18">
        <v>62522.87</v>
      </c>
      <c r="U84" s="2">
        <v>68397.83</v>
      </c>
    </row>
    <row r="85" spans="1:21" ht="13.15" customHeight="1" x14ac:dyDescent="0.2">
      <c r="A85" s="86" t="s">
        <v>184</v>
      </c>
      <c r="B85" s="3" t="s">
        <v>185</v>
      </c>
      <c r="C85" s="8" t="s">
        <v>47</v>
      </c>
      <c r="D85" s="8" t="s">
        <v>64</v>
      </c>
      <c r="E85" s="8" t="s">
        <v>49</v>
      </c>
      <c r="F85" s="2">
        <v>21.59</v>
      </c>
      <c r="G85" s="2">
        <v>24.41</v>
      </c>
      <c r="H85" s="2">
        <v>24.42</v>
      </c>
      <c r="I85" s="2">
        <v>27.24</v>
      </c>
      <c r="J85" s="2">
        <v>27.25</v>
      </c>
      <c r="K85" s="2">
        <v>30.06</v>
      </c>
      <c r="L85" s="2">
        <v>30.07</v>
      </c>
      <c r="M85" s="2">
        <v>32.880000000000003</v>
      </c>
      <c r="N85" s="2">
        <v>44897.96</v>
      </c>
      <c r="O85" s="2">
        <v>50772.93</v>
      </c>
      <c r="P85" s="2">
        <v>50772.94</v>
      </c>
      <c r="Q85" s="18">
        <v>56647.9</v>
      </c>
      <c r="R85" s="18">
        <v>56647.91</v>
      </c>
      <c r="S85" s="18">
        <v>62522.86</v>
      </c>
      <c r="T85" s="18">
        <v>62522.87</v>
      </c>
      <c r="U85" s="2">
        <v>68397.83</v>
      </c>
    </row>
    <row r="86" spans="1:21" ht="13.15" customHeight="1" x14ac:dyDescent="0.2">
      <c r="A86" s="86" t="s">
        <v>187</v>
      </c>
      <c r="B86" s="3" t="s">
        <v>188</v>
      </c>
      <c r="C86" s="8" t="s">
        <v>104</v>
      </c>
      <c r="D86" s="8" t="s">
        <v>26</v>
      </c>
      <c r="E86" s="8" t="s">
        <v>17</v>
      </c>
      <c r="F86" s="2">
        <v>25.65</v>
      </c>
      <c r="G86" s="2">
        <v>29.01</v>
      </c>
      <c r="H86" s="2">
        <v>29.020000000000003</v>
      </c>
      <c r="I86" s="2">
        <v>32.36</v>
      </c>
      <c r="J86" s="2">
        <v>32.369999999999997</v>
      </c>
      <c r="K86" s="2">
        <v>35.72</v>
      </c>
      <c r="L86" s="2">
        <v>35.729999999999997</v>
      </c>
      <c r="M86" s="2">
        <v>39.07</v>
      </c>
      <c r="N86" s="2">
        <v>53346.94</v>
      </c>
      <c r="O86" s="2">
        <v>60327.47</v>
      </c>
      <c r="P86" s="2">
        <v>60327.48</v>
      </c>
      <c r="Q86" s="18">
        <v>67308</v>
      </c>
      <c r="R86" s="18">
        <v>67308.009999999995</v>
      </c>
      <c r="S86" s="18">
        <v>74288.53</v>
      </c>
      <c r="T86" s="18">
        <v>74288.539999999994</v>
      </c>
      <c r="U86" s="2">
        <v>81269.06</v>
      </c>
    </row>
    <row r="87" spans="1:21" ht="13.15" customHeight="1" x14ac:dyDescent="0.2">
      <c r="A87" s="86" t="s">
        <v>189</v>
      </c>
      <c r="B87" s="3" t="s">
        <v>190</v>
      </c>
      <c r="C87" s="8" t="s">
        <v>15</v>
      </c>
      <c r="D87" s="8" t="s">
        <v>23</v>
      </c>
      <c r="E87" s="8" t="s">
        <v>17</v>
      </c>
      <c r="F87" s="2">
        <v>23.18</v>
      </c>
      <c r="G87" s="2">
        <v>25.91</v>
      </c>
      <c r="H87" s="2">
        <v>25.92</v>
      </c>
      <c r="I87" s="2">
        <v>28.64</v>
      </c>
      <c r="J87" s="2">
        <v>28.650000000000002</v>
      </c>
      <c r="K87" s="2">
        <v>31.36</v>
      </c>
      <c r="L87" s="2">
        <v>31.37</v>
      </c>
      <c r="M87" s="2">
        <v>34.090000000000003</v>
      </c>
      <c r="N87" s="2">
        <v>48208.33</v>
      </c>
      <c r="O87" s="2">
        <v>53883.360000000001</v>
      </c>
      <c r="P87" s="2">
        <v>53883.37</v>
      </c>
      <c r="Q87" s="18">
        <v>59558.38</v>
      </c>
      <c r="R87" s="18">
        <v>59558.39</v>
      </c>
      <c r="S87" s="18">
        <v>65233.41</v>
      </c>
      <c r="T87" s="18">
        <v>65233.420000000006</v>
      </c>
      <c r="U87" s="2">
        <v>70908.429999999993</v>
      </c>
    </row>
    <row r="88" spans="1:21" ht="13.15" customHeight="1" x14ac:dyDescent="0.2">
      <c r="A88" s="84" t="s">
        <v>1842</v>
      </c>
      <c r="B88" s="3" t="s">
        <v>1843</v>
      </c>
      <c r="C88" s="8" t="s">
        <v>47</v>
      </c>
      <c r="D88" s="8" t="s">
        <v>55</v>
      </c>
      <c r="E88" s="8" t="s">
        <v>49</v>
      </c>
      <c r="F88" s="2">
        <v>32.31</v>
      </c>
      <c r="G88" s="2">
        <v>36.96</v>
      </c>
      <c r="H88" s="2">
        <v>36.97</v>
      </c>
      <c r="I88" s="2">
        <v>41.61</v>
      </c>
      <c r="J88" s="2">
        <v>41.62</v>
      </c>
      <c r="K88" s="2">
        <v>46.26</v>
      </c>
      <c r="L88" s="2">
        <v>46.269999999999996</v>
      </c>
      <c r="M88" s="2">
        <v>50.91</v>
      </c>
      <c r="N88" s="2">
        <v>67200</v>
      </c>
      <c r="O88" s="2">
        <v>76875.75</v>
      </c>
      <c r="P88" s="2">
        <v>76875.759999999995</v>
      </c>
      <c r="Q88" s="18">
        <v>86551.5</v>
      </c>
      <c r="R88" s="18">
        <v>86551.51</v>
      </c>
      <c r="S88" s="18">
        <v>96227.25</v>
      </c>
      <c r="T88" s="18">
        <v>96227.26</v>
      </c>
      <c r="U88" s="10">
        <v>105902.99999999999</v>
      </c>
    </row>
    <row r="89" spans="1:21" ht="13.15" customHeight="1" x14ac:dyDescent="0.2">
      <c r="A89" s="84" t="s">
        <v>1840</v>
      </c>
      <c r="B89" s="3" t="s">
        <v>1841</v>
      </c>
      <c r="C89" s="8" t="s">
        <v>47</v>
      </c>
      <c r="D89" s="8" t="s">
        <v>74</v>
      </c>
      <c r="E89" s="8" t="s">
        <v>49</v>
      </c>
      <c r="F89" s="2">
        <v>36.81</v>
      </c>
      <c r="G89" s="2">
        <v>42.11</v>
      </c>
      <c r="H89" s="2">
        <v>42.12</v>
      </c>
      <c r="I89" s="2">
        <v>47.41</v>
      </c>
      <c r="J89" s="2">
        <v>47.419999999999995</v>
      </c>
      <c r="K89" s="2">
        <v>52.71</v>
      </c>
      <c r="L89" s="2">
        <v>52.72</v>
      </c>
      <c r="M89" s="2">
        <v>58.01</v>
      </c>
      <c r="N89" s="2">
        <v>76560</v>
      </c>
      <c r="O89" s="2">
        <v>87583.45</v>
      </c>
      <c r="P89" s="2">
        <v>87583.459999999992</v>
      </c>
      <c r="Q89" s="18">
        <v>98606.89</v>
      </c>
      <c r="R89" s="18">
        <v>98606.9</v>
      </c>
      <c r="S89" s="18">
        <v>109630.34</v>
      </c>
      <c r="T89" s="18">
        <v>109630.34999999999</v>
      </c>
      <c r="U89" s="10">
        <v>120653.78</v>
      </c>
    </row>
    <row r="90" spans="1:21" ht="13.15" customHeight="1" x14ac:dyDescent="0.2">
      <c r="A90" s="86" t="s">
        <v>192</v>
      </c>
      <c r="B90" s="3" t="s">
        <v>193</v>
      </c>
      <c r="C90" s="8" t="s">
        <v>47</v>
      </c>
      <c r="D90" s="8" t="s">
        <v>126</v>
      </c>
      <c r="E90" s="8" t="s">
        <v>49</v>
      </c>
      <c r="F90" s="2">
        <v>42.63</v>
      </c>
      <c r="G90" s="2">
        <v>48.36</v>
      </c>
      <c r="H90" s="2">
        <v>48.37</v>
      </c>
      <c r="I90" s="2">
        <v>54.09</v>
      </c>
      <c r="J90" s="2">
        <v>54.1</v>
      </c>
      <c r="K90" s="2">
        <v>59.82</v>
      </c>
      <c r="L90" s="2">
        <v>59.83</v>
      </c>
      <c r="M90" s="2">
        <v>65.55</v>
      </c>
      <c r="N90" s="2">
        <v>88680</v>
      </c>
      <c r="O90" s="2">
        <v>100596.38</v>
      </c>
      <c r="P90" s="2">
        <v>100596.39</v>
      </c>
      <c r="Q90" s="18">
        <v>112512.75</v>
      </c>
      <c r="R90" s="18">
        <v>112512.76</v>
      </c>
      <c r="S90" s="18">
        <v>124429.13</v>
      </c>
      <c r="T90" s="18">
        <v>124429.14</v>
      </c>
      <c r="U90" s="2">
        <v>136345.5</v>
      </c>
    </row>
    <row r="91" spans="1:21" ht="13.15" customHeight="1" x14ac:dyDescent="0.2">
      <c r="A91" s="86" t="s">
        <v>194</v>
      </c>
      <c r="B91" s="3" t="s">
        <v>195</v>
      </c>
      <c r="C91" s="8" t="s">
        <v>47</v>
      </c>
      <c r="D91" s="8" t="s">
        <v>55</v>
      </c>
      <c r="E91" s="8" t="s">
        <v>49</v>
      </c>
      <c r="F91" s="2">
        <v>32.31</v>
      </c>
      <c r="G91" s="2">
        <v>36.96</v>
      </c>
      <c r="H91" s="2">
        <v>36.97</v>
      </c>
      <c r="I91" s="2">
        <v>41.61</v>
      </c>
      <c r="J91" s="2">
        <v>41.62</v>
      </c>
      <c r="K91" s="2">
        <v>46.26</v>
      </c>
      <c r="L91" s="2">
        <v>46.269999999999996</v>
      </c>
      <c r="M91" s="2">
        <v>50.91</v>
      </c>
      <c r="N91" s="2">
        <v>67200</v>
      </c>
      <c r="O91" s="2">
        <v>76875.75</v>
      </c>
      <c r="P91" s="2">
        <v>76875.759999999995</v>
      </c>
      <c r="Q91" s="18">
        <v>86551.5</v>
      </c>
      <c r="R91" s="18">
        <v>86551.51</v>
      </c>
      <c r="S91" s="18">
        <v>96227.25</v>
      </c>
      <c r="T91" s="18">
        <v>96227.26</v>
      </c>
      <c r="U91" s="2">
        <v>105902.99999999999</v>
      </c>
    </row>
    <row r="92" spans="1:21" ht="13.15" customHeight="1" x14ac:dyDescent="0.2">
      <c r="A92" s="88" t="s">
        <v>191</v>
      </c>
      <c r="B92" s="3" t="s">
        <v>1857</v>
      </c>
      <c r="C92" s="8" t="s">
        <v>47</v>
      </c>
      <c r="D92" s="8" t="s">
        <v>129</v>
      </c>
      <c r="E92" s="8" t="s">
        <v>49</v>
      </c>
      <c r="F92" s="2">
        <v>49.83</v>
      </c>
      <c r="G92" s="2">
        <v>56.53</v>
      </c>
      <c r="H92" s="2">
        <v>56.54</v>
      </c>
      <c r="I92" s="2">
        <v>63.22</v>
      </c>
      <c r="J92" s="2">
        <v>63.23</v>
      </c>
      <c r="K92" s="2">
        <v>69.92</v>
      </c>
      <c r="L92" s="2">
        <v>69.930000000000007</v>
      </c>
      <c r="M92" s="2">
        <v>76.61</v>
      </c>
      <c r="N92" s="2">
        <v>103640</v>
      </c>
      <c r="O92" s="2">
        <v>117566.63</v>
      </c>
      <c r="P92" s="2">
        <v>117566.64</v>
      </c>
      <c r="Q92" s="18">
        <v>131493.25</v>
      </c>
      <c r="R92" s="18">
        <v>131493.26</v>
      </c>
      <c r="S92" s="18">
        <v>145419.88</v>
      </c>
      <c r="T92" s="18">
        <v>145419.89000000001</v>
      </c>
      <c r="U92" s="2">
        <v>159346.5</v>
      </c>
    </row>
    <row r="93" spans="1:21" ht="13.15" customHeight="1" x14ac:dyDescent="0.2">
      <c r="A93" s="86" t="s">
        <v>196</v>
      </c>
      <c r="B93" s="3" t="s">
        <v>197</v>
      </c>
      <c r="C93" s="8" t="s">
        <v>15</v>
      </c>
      <c r="D93" s="8" t="s">
        <v>113</v>
      </c>
      <c r="E93" s="8" t="s">
        <v>17</v>
      </c>
      <c r="F93" s="2">
        <v>15</v>
      </c>
      <c r="G93" s="2">
        <v>16.13</v>
      </c>
      <c r="H93" s="2">
        <v>16.14</v>
      </c>
      <c r="I93" s="2">
        <v>17.260000000000002</v>
      </c>
      <c r="J93" s="2">
        <v>17.270000000000003</v>
      </c>
      <c r="K93" s="2">
        <v>18.38</v>
      </c>
      <c r="L93" s="2">
        <v>18.39</v>
      </c>
      <c r="M93" s="2">
        <v>19.510000000000002</v>
      </c>
      <c r="N93" s="2">
        <v>31200</v>
      </c>
      <c r="O93" s="2">
        <v>33542.910000000003</v>
      </c>
      <c r="P93" s="2">
        <v>33542.920000000006</v>
      </c>
      <c r="Q93" s="18">
        <v>35885.82</v>
      </c>
      <c r="R93" s="18">
        <v>35885.83</v>
      </c>
      <c r="S93" s="18">
        <v>38228.730000000003</v>
      </c>
      <c r="T93" s="18">
        <v>38228.740000000005</v>
      </c>
      <c r="U93" s="2">
        <v>40571.64</v>
      </c>
    </row>
    <row r="94" spans="1:21" ht="13.15" customHeight="1" x14ac:dyDescent="0.2">
      <c r="A94" s="86" t="s">
        <v>198</v>
      </c>
      <c r="B94" s="3" t="s">
        <v>199</v>
      </c>
      <c r="C94" s="8" t="s">
        <v>47</v>
      </c>
      <c r="D94" s="8" t="s">
        <v>167</v>
      </c>
      <c r="E94" s="8" t="s">
        <v>49</v>
      </c>
      <c r="F94" s="2">
        <v>42.4</v>
      </c>
      <c r="G94" s="2">
        <v>48.51</v>
      </c>
      <c r="H94" s="2">
        <v>48.519999999999996</v>
      </c>
      <c r="I94" s="2">
        <v>54.62</v>
      </c>
      <c r="J94" s="2">
        <v>54.629999999999995</v>
      </c>
      <c r="K94" s="2">
        <v>60.72</v>
      </c>
      <c r="L94" s="2">
        <v>60.73</v>
      </c>
      <c r="M94" s="2">
        <v>66.83</v>
      </c>
      <c r="N94" s="2">
        <v>88200</v>
      </c>
      <c r="O94" s="2">
        <v>100899.42</v>
      </c>
      <c r="P94" s="2">
        <v>100899.43</v>
      </c>
      <c r="Q94" s="18">
        <v>113598.85</v>
      </c>
      <c r="R94" s="18">
        <v>113598.86</v>
      </c>
      <c r="S94" s="18">
        <v>126298.27</v>
      </c>
      <c r="T94" s="18">
        <v>126298.28</v>
      </c>
      <c r="U94" s="2">
        <v>138997.69</v>
      </c>
    </row>
    <row r="95" spans="1:21" ht="13.15" customHeight="1" x14ac:dyDescent="0.2">
      <c r="A95" s="86" t="s">
        <v>200</v>
      </c>
      <c r="B95" s="3" t="s">
        <v>201</v>
      </c>
      <c r="C95" s="8" t="s">
        <v>47</v>
      </c>
      <c r="D95" s="8" t="s">
        <v>120</v>
      </c>
      <c r="E95" s="8" t="s">
        <v>49</v>
      </c>
      <c r="F95" s="2">
        <v>48.04</v>
      </c>
      <c r="G95" s="2">
        <v>55.11</v>
      </c>
      <c r="H95" s="2">
        <v>55.12</v>
      </c>
      <c r="I95" s="2">
        <v>62.18</v>
      </c>
      <c r="J95" s="2">
        <v>62.19</v>
      </c>
      <c r="K95" s="2">
        <v>69.25</v>
      </c>
      <c r="L95" s="2">
        <v>69.260000000000005</v>
      </c>
      <c r="M95" s="2">
        <v>76.319999999999993</v>
      </c>
      <c r="N95" s="2">
        <v>99921.57</v>
      </c>
      <c r="O95" s="2">
        <v>114628.78</v>
      </c>
      <c r="P95" s="2">
        <v>114628.79</v>
      </c>
      <c r="Q95" s="18">
        <v>129335.98</v>
      </c>
      <c r="R95" s="18">
        <v>129335.98999999999</v>
      </c>
      <c r="S95" s="18">
        <v>144043.19</v>
      </c>
      <c r="T95" s="18">
        <v>144043.20000000001</v>
      </c>
      <c r="U95" s="2">
        <v>158750.39000000001</v>
      </c>
    </row>
    <row r="96" spans="1:21" ht="13.15" customHeight="1" x14ac:dyDescent="0.2">
      <c r="A96" s="86" t="s">
        <v>202</v>
      </c>
      <c r="B96" s="3" t="s">
        <v>203</v>
      </c>
      <c r="C96" s="8" t="s">
        <v>47</v>
      </c>
      <c r="D96" s="8" t="s">
        <v>48</v>
      </c>
      <c r="E96" s="8" t="s">
        <v>49</v>
      </c>
      <c r="F96" s="2">
        <v>36.729999999999997</v>
      </c>
      <c r="G96" s="2">
        <v>42.02</v>
      </c>
      <c r="H96" s="2">
        <v>42.03</v>
      </c>
      <c r="I96" s="2">
        <v>47.31</v>
      </c>
      <c r="J96" s="2">
        <v>47.32</v>
      </c>
      <c r="K96" s="2">
        <v>52.6</v>
      </c>
      <c r="L96" s="2">
        <v>52.61</v>
      </c>
      <c r="M96" s="2">
        <v>57.89</v>
      </c>
      <c r="N96" s="2">
        <v>76400</v>
      </c>
      <c r="O96" s="2">
        <v>87400.41</v>
      </c>
      <c r="P96" s="2">
        <v>87400.42</v>
      </c>
      <c r="Q96" s="18">
        <v>98400.82</v>
      </c>
      <c r="R96" s="18">
        <v>98400.83</v>
      </c>
      <c r="S96" s="18">
        <v>109401.22</v>
      </c>
      <c r="T96" s="18">
        <v>109401.23</v>
      </c>
      <c r="U96" s="2">
        <v>120401.63</v>
      </c>
    </row>
    <row r="97" spans="1:21" ht="13.15" customHeight="1" x14ac:dyDescent="0.2">
      <c r="A97" s="86" t="s">
        <v>204</v>
      </c>
      <c r="B97" s="3" t="s">
        <v>205</v>
      </c>
      <c r="C97" s="8" t="s">
        <v>47</v>
      </c>
      <c r="D97" s="8" t="s">
        <v>58</v>
      </c>
      <c r="E97" s="8" t="s">
        <v>49</v>
      </c>
      <c r="F97" s="2">
        <v>25</v>
      </c>
      <c r="G97" s="2">
        <v>28.27</v>
      </c>
      <c r="H97" s="2">
        <v>28.28</v>
      </c>
      <c r="I97" s="2">
        <v>31.55</v>
      </c>
      <c r="J97" s="2">
        <v>31.560000000000002</v>
      </c>
      <c r="K97" s="2">
        <v>34.82</v>
      </c>
      <c r="L97" s="2">
        <v>34.83</v>
      </c>
      <c r="M97" s="2">
        <v>38.090000000000003</v>
      </c>
      <c r="N97" s="2">
        <v>52000</v>
      </c>
      <c r="O97" s="2">
        <v>58804.28</v>
      </c>
      <c r="P97" s="2">
        <v>58804.29</v>
      </c>
      <c r="Q97" s="18">
        <v>65608.570000000007</v>
      </c>
      <c r="R97" s="18">
        <v>65608.58</v>
      </c>
      <c r="S97" s="18">
        <v>72412.850000000006</v>
      </c>
      <c r="T97" s="18">
        <v>72412.86</v>
      </c>
      <c r="U97" s="2">
        <v>79217.13</v>
      </c>
    </row>
    <row r="98" spans="1:21" ht="13.15" customHeight="1" x14ac:dyDescent="0.2">
      <c r="A98" s="86" t="s">
        <v>206</v>
      </c>
      <c r="B98" s="3" t="s">
        <v>207</v>
      </c>
      <c r="C98" s="8" t="s">
        <v>47</v>
      </c>
      <c r="D98" s="8" t="s">
        <v>120</v>
      </c>
      <c r="E98" s="8" t="s">
        <v>49</v>
      </c>
      <c r="F98" s="2">
        <v>48.04</v>
      </c>
      <c r="G98" s="2">
        <v>55.11</v>
      </c>
      <c r="H98" s="2">
        <v>55.12</v>
      </c>
      <c r="I98" s="2">
        <v>62.18</v>
      </c>
      <c r="J98" s="2">
        <v>62.19</v>
      </c>
      <c r="K98" s="2">
        <v>69.25</v>
      </c>
      <c r="L98" s="2">
        <v>69.260000000000005</v>
      </c>
      <c r="M98" s="2">
        <v>76.319999999999993</v>
      </c>
      <c r="N98" s="2">
        <v>99921.57</v>
      </c>
      <c r="O98" s="2">
        <v>114628.78</v>
      </c>
      <c r="P98" s="2">
        <v>114628.79</v>
      </c>
      <c r="Q98" s="18">
        <v>129335.98</v>
      </c>
      <c r="R98" s="18">
        <v>129335.98999999999</v>
      </c>
      <c r="S98" s="18">
        <v>144043.19</v>
      </c>
      <c r="T98" s="18">
        <v>144043.20000000001</v>
      </c>
      <c r="U98" s="2">
        <v>158750.39000000001</v>
      </c>
    </row>
    <row r="99" spans="1:21" ht="13.15" customHeight="1" x14ac:dyDescent="0.2">
      <c r="A99" s="86" t="s">
        <v>208</v>
      </c>
      <c r="B99" s="3" t="s">
        <v>209</v>
      </c>
      <c r="C99" s="8" t="s">
        <v>47</v>
      </c>
      <c r="D99" s="8" t="s">
        <v>52</v>
      </c>
      <c r="E99" s="8" t="s">
        <v>49</v>
      </c>
      <c r="F99" s="2">
        <v>29.04</v>
      </c>
      <c r="G99" s="2">
        <v>32.840000000000003</v>
      </c>
      <c r="H99" s="2">
        <v>32.85</v>
      </c>
      <c r="I99" s="2">
        <v>36.64</v>
      </c>
      <c r="J99" s="2">
        <v>36.65</v>
      </c>
      <c r="K99" s="2">
        <v>40.44</v>
      </c>
      <c r="L99" s="2">
        <v>40.449999999999996</v>
      </c>
      <c r="M99" s="2">
        <v>44.24</v>
      </c>
      <c r="N99" s="2">
        <v>60408.160000000003</v>
      </c>
      <c r="O99" s="2">
        <v>68312.67</v>
      </c>
      <c r="P99" s="2">
        <v>68312.679999999993</v>
      </c>
      <c r="Q99" s="18">
        <v>76217.17</v>
      </c>
      <c r="R99" s="18">
        <v>76217.179999999993</v>
      </c>
      <c r="S99" s="18">
        <v>84121.68</v>
      </c>
      <c r="T99" s="18">
        <v>84121.689999999988</v>
      </c>
      <c r="U99" s="2">
        <v>92026.18</v>
      </c>
    </row>
    <row r="100" spans="1:21" ht="13.15" customHeight="1" x14ac:dyDescent="0.2">
      <c r="A100" s="86" t="s">
        <v>210</v>
      </c>
      <c r="B100" s="3" t="s">
        <v>211</v>
      </c>
      <c r="C100" s="8" t="s">
        <v>47</v>
      </c>
      <c r="D100" s="8" t="s">
        <v>74</v>
      </c>
      <c r="E100" s="8" t="s">
        <v>49</v>
      </c>
      <c r="F100" s="2">
        <v>36.81</v>
      </c>
      <c r="G100" s="2">
        <v>42.11</v>
      </c>
      <c r="H100" s="2">
        <v>42.12</v>
      </c>
      <c r="I100" s="2">
        <v>47.41</v>
      </c>
      <c r="J100" s="2">
        <v>47.419999999999995</v>
      </c>
      <c r="K100" s="2">
        <v>52.71</v>
      </c>
      <c r="L100" s="2">
        <v>52.72</v>
      </c>
      <c r="M100" s="2">
        <v>58.01</v>
      </c>
      <c r="N100" s="2">
        <v>76560</v>
      </c>
      <c r="O100" s="2">
        <v>87583.45</v>
      </c>
      <c r="P100" s="2">
        <v>87583.459999999992</v>
      </c>
      <c r="Q100" s="18">
        <v>98606.89</v>
      </c>
      <c r="R100" s="18">
        <v>98606.9</v>
      </c>
      <c r="S100" s="18">
        <v>109630.34</v>
      </c>
      <c r="T100" s="18">
        <v>109630.34999999999</v>
      </c>
      <c r="U100" s="2">
        <v>120653.78</v>
      </c>
    </row>
    <row r="101" spans="1:21" ht="13.15" customHeight="1" x14ac:dyDescent="0.2">
      <c r="A101" s="86" t="s">
        <v>212</v>
      </c>
      <c r="B101" s="3" t="s">
        <v>213</v>
      </c>
      <c r="C101" s="8" t="s">
        <v>47</v>
      </c>
      <c r="D101" s="8" t="s">
        <v>108</v>
      </c>
      <c r="E101" s="8" t="s">
        <v>49</v>
      </c>
      <c r="F101" s="2">
        <v>29.36</v>
      </c>
      <c r="G101" s="2">
        <v>33.200000000000003</v>
      </c>
      <c r="H101" s="2">
        <v>33.21</v>
      </c>
      <c r="I101" s="2">
        <v>37.04</v>
      </c>
      <c r="J101" s="2">
        <v>37.049999999999997</v>
      </c>
      <c r="K101" s="2">
        <v>40.880000000000003</v>
      </c>
      <c r="L101" s="2">
        <v>40.89</v>
      </c>
      <c r="M101" s="2">
        <v>44.72</v>
      </c>
      <c r="N101" s="2">
        <v>61061.22</v>
      </c>
      <c r="O101" s="2">
        <v>69051.179999999993</v>
      </c>
      <c r="P101" s="2">
        <v>69051.189999999988</v>
      </c>
      <c r="Q101" s="18">
        <v>77041.14</v>
      </c>
      <c r="R101" s="18">
        <v>77041.149999999994</v>
      </c>
      <c r="S101" s="18">
        <v>85031.1</v>
      </c>
      <c r="T101" s="18">
        <v>85031.11</v>
      </c>
      <c r="U101" s="2">
        <v>93021.06</v>
      </c>
    </row>
    <row r="102" spans="1:21" ht="13.15" customHeight="1" x14ac:dyDescent="0.2">
      <c r="A102" s="86" t="s">
        <v>214</v>
      </c>
      <c r="B102" s="3" t="s">
        <v>215</v>
      </c>
      <c r="C102" s="8" t="s">
        <v>47</v>
      </c>
      <c r="D102" s="8" t="s">
        <v>71</v>
      </c>
      <c r="E102" s="8" t="s">
        <v>49</v>
      </c>
      <c r="F102" s="2">
        <v>33.159999999999997</v>
      </c>
      <c r="G102" s="2">
        <v>37.5</v>
      </c>
      <c r="H102" s="2">
        <v>37.51</v>
      </c>
      <c r="I102" s="2">
        <v>41.84</v>
      </c>
      <c r="J102" s="2">
        <v>41.85</v>
      </c>
      <c r="K102" s="2">
        <v>46.18</v>
      </c>
      <c r="L102" s="2">
        <v>46.19</v>
      </c>
      <c r="M102" s="2">
        <v>50.52</v>
      </c>
      <c r="N102" s="2">
        <v>68979.59</v>
      </c>
      <c r="O102" s="2">
        <v>78005.679999999993</v>
      </c>
      <c r="P102" s="2">
        <v>78005.689999999988</v>
      </c>
      <c r="Q102" s="18">
        <v>87031.77</v>
      </c>
      <c r="R102" s="18">
        <v>87031.78</v>
      </c>
      <c r="S102" s="18">
        <v>96057.85</v>
      </c>
      <c r="T102" s="18">
        <v>96057.86</v>
      </c>
      <c r="U102" s="2">
        <v>105083.94</v>
      </c>
    </row>
    <row r="103" spans="1:21" ht="13.15" customHeight="1" x14ac:dyDescent="0.2">
      <c r="A103" s="86" t="s">
        <v>216</v>
      </c>
      <c r="B103" s="3" t="s">
        <v>217</v>
      </c>
      <c r="C103" s="8" t="s">
        <v>47</v>
      </c>
      <c r="D103" s="8" t="s">
        <v>48</v>
      </c>
      <c r="E103" s="8" t="s">
        <v>49</v>
      </c>
      <c r="F103" s="2">
        <v>36.729999999999997</v>
      </c>
      <c r="G103" s="2">
        <v>42.02</v>
      </c>
      <c r="H103" s="2">
        <v>42.03</v>
      </c>
      <c r="I103" s="2">
        <v>47.31</v>
      </c>
      <c r="J103" s="2">
        <v>47.32</v>
      </c>
      <c r="K103" s="2">
        <v>52.6</v>
      </c>
      <c r="L103" s="2">
        <v>52.61</v>
      </c>
      <c r="M103" s="2">
        <v>57.89</v>
      </c>
      <c r="N103" s="2">
        <v>76400</v>
      </c>
      <c r="O103" s="2">
        <v>87400.41</v>
      </c>
      <c r="P103" s="2">
        <v>87400.42</v>
      </c>
      <c r="Q103" s="18">
        <v>98400.82</v>
      </c>
      <c r="R103" s="18">
        <v>98400.83</v>
      </c>
      <c r="S103" s="18">
        <v>109401.22</v>
      </c>
      <c r="T103" s="18">
        <v>109401.23</v>
      </c>
      <c r="U103" s="2">
        <v>120401.63</v>
      </c>
    </row>
    <row r="104" spans="1:21" ht="13.15" customHeight="1" x14ac:dyDescent="0.2">
      <c r="A104" s="86" t="s">
        <v>218</v>
      </c>
      <c r="B104" s="3" t="s">
        <v>219</v>
      </c>
      <c r="C104" s="8" t="s">
        <v>47</v>
      </c>
      <c r="D104" s="8" t="s">
        <v>71</v>
      </c>
      <c r="E104" s="8" t="s">
        <v>49</v>
      </c>
      <c r="F104" s="2">
        <v>33.159999999999997</v>
      </c>
      <c r="G104" s="2">
        <v>37.5</v>
      </c>
      <c r="H104" s="2">
        <v>37.51</v>
      </c>
      <c r="I104" s="2">
        <v>41.84</v>
      </c>
      <c r="J104" s="2">
        <v>41.85</v>
      </c>
      <c r="K104" s="2">
        <v>46.18</v>
      </c>
      <c r="L104" s="2">
        <v>46.19</v>
      </c>
      <c r="M104" s="2">
        <v>50.52</v>
      </c>
      <c r="N104" s="2">
        <v>68979.59</v>
      </c>
      <c r="O104" s="2">
        <v>78005.679999999993</v>
      </c>
      <c r="P104" s="2">
        <v>78005.689999999988</v>
      </c>
      <c r="Q104" s="18">
        <v>87031.77</v>
      </c>
      <c r="R104" s="18">
        <v>87031.78</v>
      </c>
      <c r="S104" s="18">
        <v>96057.85</v>
      </c>
      <c r="T104" s="18">
        <v>96057.86</v>
      </c>
      <c r="U104" s="2">
        <v>105083.94</v>
      </c>
    </row>
    <row r="105" spans="1:21" ht="13.15" customHeight="1" x14ac:dyDescent="0.2">
      <c r="A105" s="86" t="s">
        <v>220</v>
      </c>
      <c r="B105" s="3" t="s">
        <v>221</v>
      </c>
      <c r="C105" s="8" t="s">
        <v>47</v>
      </c>
      <c r="D105" s="8" t="s">
        <v>71</v>
      </c>
      <c r="E105" s="8" t="s">
        <v>49</v>
      </c>
      <c r="F105" s="2">
        <v>33.159999999999997</v>
      </c>
      <c r="G105" s="2">
        <v>37.5</v>
      </c>
      <c r="H105" s="2">
        <v>37.51</v>
      </c>
      <c r="I105" s="2">
        <v>41.84</v>
      </c>
      <c r="J105" s="2">
        <v>41.85</v>
      </c>
      <c r="K105" s="2">
        <v>46.18</v>
      </c>
      <c r="L105" s="2">
        <v>46.19</v>
      </c>
      <c r="M105" s="2">
        <v>50.52</v>
      </c>
      <c r="N105" s="2">
        <v>68979.59</v>
      </c>
      <c r="O105" s="2">
        <v>78005.679999999993</v>
      </c>
      <c r="P105" s="2">
        <v>78005.689999999988</v>
      </c>
      <c r="Q105" s="18">
        <v>87031.77</v>
      </c>
      <c r="R105" s="18">
        <v>87031.78</v>
      </c>
      <c r="S105" s="18">
        <v>96057.85</v>
      </c>
      <c r="T105" s="18">
        <v>96057.86</v>
      </c>
      <c r="U105" s="2">
        <v>105083.94</v>
      </c>
    </row>
    <row r="106" spans="1:21" ht="13.15" customHeight="1" x14ac:dyDescent="0.2">
      <c r="A106" s="86" t="s">
        <v>222</v>
      </c>
      <c r="B106" s="3" t="s">
        <v>223</v>
      </c>
      <c r="C106" s="8" t="s">
        <v>15</v>
      </c>
      <c r="D106" s="8" t="s">
        <v>20</v>
      </c>
      <c r="E106" s="8" t="s">
        <v>17</v>
      </c>
      <c r="F106" s="2">
        <v>17.89</v>
      </c>
      <c r="G106" s="2">
        <v>20</v>
      </c>
      <c r="H106" s="2">
        <v>20.010000000000002</v>
      </c>
      <c r="I106" s="2">
        <v>22.1</v>
      </c>
      <c r="J106" s="2">
        <v>22.110000000000003</v>
      </c>
      <c r="K106" s="2">
        <v>24.21</v>
      </c>
      <c r="L106" s="2">
        <v>24.220000000000002</v>
      </c>
      <c r="M106" s="2">
        <v>26.31</v>
      </c>
      <c r="N106" s="2">
        <v>37208.33</v>
      </c>
      <c r="O106" s="2">
        <v>41588.449999999997</v>
      </c>
      <c r="P106" s="2">
        <v>41588.46</v>
      </c>
      <c r="Q106" s="18">
        <v>45968.57</v>
      </c>
      <c r="R106" s="18">
        <v>45968.58</v>
      </c>
      <c r="S106" s="18">
        <v>50348.69</v>
      </c>
      <c r="T106" s="18">
        <v>50348.700000000004</v>
      </c>
      <c r="U106" s="2">
        <v>54728.81</v>
      </c>
    </row>
    <row r="107" spans="1:21" ht="13.15" customHeight="1" x14ac:dyDescent="0.2">
      <c r="A107" s="86" t="s">
        <v>224</v>
      </c>
      <c r="B107" s="3" t="s">
        <v>225</v>
      </c>
      <c r="C107" s="8" t="s">
        <v>104</v>
      </c>
      <c r="D107" s="8" t="s">
        <v>16</v>
      </c>
      <c r="E107" s="8" t="s">
        <v>17</v>
      </c>
      <c r="F107" s="2">
        <v>21.59</v>
      </c>
      <c r="G107" s="2">
        <v>24.41</v>
      </c>
      <c r="H107" s="2">
        <v>24.42</v>
      </c>
      <c r="I107" s="2">
        <v>27.24</v>
      </c>
      <c r="J107" s="2">
        <v>27.25</v>
      </c>
      <c r="K107" s="2">
        <v>30.06</v>
      </c>
      <c r="L107" s="2">
        <v>30.07</v>
      </c>
      <c r="M107" s="2">
        <v>32.880000000000003</v>
      </c>
      <c r="N107" s="2">
        <v>44897.96</v>
      </c>
      <c r="O107" s="2">
        <v>50772.93</v>
      </c>
      <c r="P107" s="2">
        <v>50772.94</v>
      </c>
      <c r="Q107" s="18">
        <v>56647.9</v>
      </c>
      <c r="R107" s="18">
        <v>56647.91</v>
      </c>
      <c r="S107" s="18">
        <v>62522.86</v>
      </c>
      <c r="T107" s="18">
        <v>62522.87</v>
      </c>
      <c r="U107" s="2">
        <v>68397.83</v>
      </c>
    </row>
    <row r="108" spans="1:21" ht="13.15" customHeight="1" x14ac:dyDescent="0.2">
      <c r="A108" s="86" t="s">
        <v>226</v>
      </c>
      <c r="B108" s="3" t="s">
        <v>227</v>
      </c>
      <c r="C108" s="8" t="s">
        <v>47</v>
      </c>
      <c r="D108" s="8" t="s">
        <v>71</v>
      </c>
      <c r="E108" s="8" t="s">
        <v>49</v>
      </c>
      <c r="F108" s="2">
        <v>33.159999999999997</v>
      </c>
      <c r="G108" s="2">
        <v>37.5</v>
      </c>
      <c r="H108" s="2">
        <v>37.51</v>
      </c>
      <c r="I108" s="2">
        <v>41.84</v>
      </c>
      <c r="J108" s="2">
        <v>41.85</v>
      </c>
      <c r="K108" s="2">
        <v>46.18</v>
      </c>
      <c r="L108" s="2">
        <v>46.19</v>
      </c>
      <c r="M108" s="2">
        <v>50.52</v>
      </c>
      <c r="N108" s="2">
        <v>68979.59</v>
      </c>
      <c r="O108" s="2">
        <v>78005.679999999993</v>
      </c>
      <c r="P108" s="2">
        <v>78005.689999999988</v>
      </c>
      <c r="Q108" s="18">
        <v>87031.77</v>
      </c>
      <c r="R108" s="18">
        <v>87031.78</v>
      </c>
      <c r="S108" s="18">
        <v>96057.85</v>
      </c>
      <c r="T108" s="18">
        <v>96057.86</v>
      </c>
      <c r="U108" s="2">
        <v>105083.94</v>
      </c>
    </row>
    <row r="109" spans="1:21" ht="13.15" customHeight="1" x14ac:dyDescent="0.2">
      <c r="A109" s="86" t="s">
        <v>228</v>
      </c>
      <c r="B109" s="3" t="s">
        <v>229</v>
      </c>
      <c r="C109" s="8" t="s">
        <v>47</v>
      </c>
      <c r="D109" s="8" t="s">
        <v>48</v>
      </c>
      <c r="E109" s="8" t="s">
        <v>49</v>
      </c>
      <c r="F109" s="2">
        <v>36.729999999999997</v>
      </c>
      <c r="G109" s="2">
        <v>42.02</v>
      </c>
      <c r="H109" s="2">
        <v>42.03</v>
      </c>
      <c r="I109" s="2">
        <v>47.31</v>
      </c>
      <c r="J109" s="2">
        <v>47.32</v>
      </c>
      <c r="K109" s="2">
        <v>52.6</v>
      </c>
      <c r="L109" s="2">
        <v>52.61</v>
      </c>
      <c r="M109" s="2">
        <v>57.89</v>
      </c>
      <c r="N109" s="2">
        <v>76400</v>
      </c>
      <c r="O109" s="2">
        <v>87400.41</v>
      </c>
      <c r="P109" s="2">
        <v>87400.42</v>
      </c>
      <c r="Q109" s="18">
        <v>98400.82</v>
      </c>
      <c r="R109" s="18">
        <v>98400.83</v>
      </c>
      <c r="S109" s="18">
        <v>109401.22</v>
      </c>
      <c r="T109" s="18">
        <v>109401.23</v>
      </c>
      <c r="U109" s="2">
        <v>120401.63</v>
      </c>
    </row>
    <row r="110" spans="1:21" ht="13.15" customHeight="1" x14ac:dyDescent="0.2">
      <c r="A110" s="86" t="s">
        <v>232</v>
      </c>
      <c r="B110" s="3" t="s">
        <v>233</v>
      </c>
      <c r="C110" s="8" t="s">
        <v>47</v>
      </c>
      <c r="D110" s="8" t="s">
        <v>120</v>
      </c>
      <c r="E110" s="8" t="s">
        <v>49</v>
      </c>
      <c r="F110" s="2">
        <v>48.04</v>
      </c>
      <c r="G110" s="2">
        <v>55.11</v>
      </c>
      <c r="H110" s="2">
        <v>55.12</v>
      </c>
      <c r="I110" s="2">
        <v>62.18</v>
      </c>
      <c r="J110" s="2">
        <v>62.19</v>
      </c>
      <c r="K110" s="2">
        <v>69.25</v>
      </c>
      <c r="L110" s="2">
        <v>69.260000000000005</v>
      </c>
      <c r="M110" s="2">
        <v>76.319999999999993</v>
      </c>
      <c r="N110" s="2">
        <v>99921.57</v>
      </c>
      <c r="O110" s="2">
        <v>114628.78</v>
      </c>
      <c r="P110" s="2">
        <v>114628.79</v>
      </c>
      <c r="Q110" s="18">
        <v>129335.98</v>
      </c>
      <c r="R110" s="18">
        <v>129335.98999999999</v>
      </c>
      <c r="S110" s="18">
        <v>144043.19</v>
      </c>
      <c r="T110" s="18">
        <v>144043.20000000001</v>
      </c>
      <c r="U110" s="2">
        <v>158750.39000000001</v>
      </c>
    </row>
    <row r="111" spans="1:21" ht="13.15" customHeight="1" x14ac:dyDescent="0.2">
      <c r="A111" s="87" t="s">
        <v>234</v>
      </c>
      <c r="B111" s="3" t="s">
        <v>235</v>
      </c>
      <c r="C111" s="8" t="s">
        <v>47</v>
      </c>
      <c r="D111" s="8" t="s">
        <v>74</v>
      </c>
      <c r="E111" s="8" t="s">
        <v>49</v>
      </c>
      <c r="F111" s="2">
        <v>36.81</v>
      </c>
      <c r="G111" s="2">
        <v>42.11</v>
      </c>
      <c r="H111" s="2">
        <v>42.12</v>
      </c>
      <c r="I111" s="2">
        <v>47.41</v>
      </c>
      <c r="J111" s="2">
        <v>47.419999999999995</v>
      </c>
      <c r="K111" s="2">
        <v>52.71</v>
      </c>
      <c r="L111" s="2">
        <v>52.72</v>
      </c>
      <c r="M111" s="2">
        <v>58.01</v>
      </c>
      <c r="N111" s="2">
        <v>76560</v>
      </c>
      <c r="O111" s="2">
        <v>87583.45</v>
      </c>
      <c r="P111" s="2">
        <v>87583.459999999992</v>
      </c>
      <c r="Q111" s="18">
        <v>98606.89</v>
      </c>
      <c r="R111" s="18">
        <v>98606.9</v>
      </c>
      <c r="S111" s="18">
        <v>109630.34</v>
      </c>
      <c r="T111" s="18">
        <v>109630.34999999999</v>
      </c>
      <c r="U111" s="2">
        <v>120653.78</v>
      </c>
    </row>
    <row r="112" spans="1:21" ht="13.15" customHeight="1" x14ac:dyDescent="0.2">
      <c r="A112" s="86" t="s">
        <v>236</v>
      </c>
      <c r="B112" s="3" t="s">
        <v>237</v>
      </c>
      <c r="C112" s="8" t="s">
        <v>47</v>
      </c>
      <c r="D112" s="8" t="s">
        <v>123</v>
      </c>
      <c r="E112" s="8" t="s">
        <v>49</v>
      </c>
      <c r="F112" s="2">
        <v>54.75</v>
      </c>
      <c r="G112" s="2">
        <v>62.81</v>
      </c>
      <c r="H112" s="2">
        <v>62.82</v>
      </c>
      <c r="I112" s="2">
        <v>70.87</v>
      </c>
      <c r="J112" s="2">
        <v>70.88000000000001</v>
      </c>
      <c r="K112" s="2">
        <v>78.92</v>
      </c>
      <c r="L112" s="2">
        <v>78.930000000000007</v>
      </c>
      <c r="M112" s="2">
        <v>86.98</v>
      </c>
      <c r="N112" s="2">
        <v>113882.35</v>
      </c>
      <c r="O112" s="2">
        <v>130644.41</v>
      </c>
      <c r="P112" s="2">
        <v>130644.42</v>
      </c>
      <c r="Q112" s="18">
        <v>147406.47</v>
      </c>
      <c r="R112" s="18">
        <v>147406.48000000001</v>
      </c>
      <c r="S112" s="18">
        <v>164168.53</v>
      </c>
      <c r="T112" s="18">
        <v>164168.54</v>
      </c>
      <c r="U112" s="2">
        <v>180930.59</v>
      </c>
    </row>
    <row r="113" spans="1:21" ht="13.15" customHeight="1" x14ac:dyDescent="0.2">
      <c r="A113" s="86" t="s">
        <v>238</v>
      </c>
      <c r="B113" s="3" t="s">
        <v>239</v>
      </c>
      <c r="C113" s="8" t="s">
        <v>47</v>
      </c>
      <c r="D113" s="8" t="s">
        <v>240</v>
      </c>
      <c r="E113" s="8" t="s">
        <v>49</v>
      </c>
      <c r="F113" s="2">
        <v>90.87</v>
      </c>
      <c r="G113" s="2">
        <v>105.41</v>
      </c>
      <c r="H113" s="2">
        <v>105.42</v>
      </c>
      <c r="I113" s="2">
        <v>119.94</v>
      </c>
      <c r="J113" s="2">
        <v>119.95</v>
      </c>
      <c r="K113" s="2">
        <v>134.47999999999999</v>
      </c>
      <c r="L113" s="2">
        <v>134.48999999999998</v>
      </c>
      <c r="M113" s="2">
        <v>149.01</v>
      </c>
      <c r="N113" s="2">
        <v>189000</v>
      </c>
      <c r="O113" s="2">
        <v>219240</v>
      </c>
      <c r="P113" s="2">
        <v>219240.01</v>
      </c>
      <c r="Q113" s="18">
        <v>249480</v>
      </c>
      <c r="R113" s="18">
        <v>249480.01</v>
      </c>
      <c r="S113" s="18">
        <v>279720</v>
      </c>
      <c r="T113" s="18">
        <v>279720.01</v>
      </c>
      <c r="U113" s="2">
        <v>309960</v>
      </c>
    </row>
    <row r="114" spans="1:21" ht="13.15" customHeight="1" x14ac:dyDescent="0.2">
      <c r="A114" s="86" t="s">
        <v>241</v>
      </c>
      <c r="B114" s="3" t="s">
        <v>242</v>
      </c>
      <c r="C114" s="8" t="s">
        <v>47</v>
      </c>
      <c r="D114" s="8" t="s">
        <v>120</v>
      </c>
      <c r="E114" s="8" t="s">
        <v>49</v>
      </c>
      <c r="F114" s="2">
        <v>48.04</v>
      </c>
      <c r="G114" s="2">
        <v>55.11</v>
      </c>
      <c r="H114" s="2">
        <v>55.12</v>
      </c>
      <c r="I114" s="2">
        <v>62.18</v>
      </c>
      <c r="J114" s="2">
        <v>62.19</v>
      </c>
      <c r="K114" s="2">
        <v>69.25</v>
      </c>
      <c r="L114" s="2">
        <v>69.260000000000005</v>
      </c>
      <c r="M114" s="2">
        <v>76.319999999999993</v>
      </c>
      <c r="N114" s="2">
        <v>99921.57</v>
      </c>
      <c r="O114" s="2">
        <v>114628.78</v>
      </c>
      <c r="P114" s="2">
        <v>114628.79</v>
      </c>
      <c r="Q114" s="18">
        <v>129335.98</v>
      </c>
      <c r="R114" s="18">
        <v>129335.98999999999</v>
      </c>
      <c r="S114" s="18">
        <v>144043.19</v>
      </c>
      <c r="T114" s="18">
        <v>144043.20000000001</v>
      </c>
      <c r="U114" s="2">
        <v>158750.39000000001</v>
      </c>
    </row>
    <row r="115" spans="1:21" ht="13.15" customHeight="1" x14ac:dyDescent="0.2">
      <c r="A115" s="86" t="s">
        <v>243</v>
      </c>
      <c r="B115" s="3" t="s">
        <v>244</v>
      </c>
      <c r="C115" s="8" t="s">
        <v>47</v>
      </c>
      <c r="D115" s="8" t="s">
        <v>245</v>
      </c>
      <c r="E115" s="8" t="s">
        <v>49</v>
      </c>
      <c r="F115" s="2">
        <v>84.95</v>
      </c>
      <c r="G115" s="2">
        <v>98.54</v>
      </c>
      <c r="H115" s="2">
        <v>98.550000000000011</v>
      </c>
      <c r="I115" s="2">
        <v>112.14</v>
      </c>
      <c r="J115" s="2">
        <v>112.15</v>
      </c>
      <c r="K115" s="2">
        <v>125.73</v>
      </c>
      <c r="L115" s="2">
        <v>125.74000000000001</v>
      </c>
      <c r="M115" s="2">
        <v>139.32</v>
      </c>
      <c r="N115" s="2">
        <v>176692.31</v>
      </c>
      <c r="O115" s="2">
        <v>204963.08</v>
      </c>
      <c r="P115" s="2">
        <v>204963.09</v>
      </c>
      <c r="Q115" s="18">
        <v>233233.85</v>
      </c>
      <c r="R115" s="18">
        <v>233233.86000000002</v>
      </c>
      <c r="S115" s="18">
        <v>261504.61</v>
      </c>
      <c r="T115" s="18">
        <v>261504.62</v>
      </c>
      <c r="U115" s="2">
        <v>289775.38</v>
      </c>
    </row>
    <row r="116" spans="1:21" ht="13.15" customHeight="1" x14ac:dyDescent="0.2">
      <c r="A116" s="86" t="s">
        <v>246</v>
      </c>
      <c r="B116" s="3" t="s">
        <v>247</v>
      </c>
      <c r="C116" s="8" t="s">
        <v>104</v>
      </c>
      <c r="D116" s="8" t="s">
        <v>248</v>
      </c>
      <c r="E116" s="8" t="s">
        <v>17</v>
      </c>
      <c r="F116" s="2">
        <v>36.729999999999997</v>
      </c>
      <c r="G116" s="2">
        <v>42.02</v>
      </c>
      <c r="H116" s="2">
        <v>42.03</v>
      </c>
      <c r="I116" s="2">
        <v>47.31</v>
      </c>
      <c r="J116" s="2">
        <v>47.32</v>
      </c>
      <c r="K116" s="2">
        <v>52.6</v>
      </c>
      <c r="L116" s="2">
        <v>52.61</v>
      </c>
      <c r="M116" s="2">
        <v>57.89</v>
      </c>
      <c r="N116" s="2">
        <v>76400</v>
      </c>
      <c r="O116" s="2">
        <v>87400.41</v>
      </c>
      <c r="P116" s="2">
        <v>87400.42</v>
      </c>
      <c r="Q116" s="18">
        <v>98400.82</v>
      </c>
      <c r="R116" s="18">
        <v>98400.83</v>
      </c>
      <c r="S116" s="18">
        <v>109401.22</v>
      </c>
      <c r="T116" s="18">
        <v>109401.23</v>
      </c>
      <c r="U116" s="2">
        <v>120401.63</v>
      </c>
    </row>
    <row r="117" spans="1:21" ht="13.15" customHeight="1" x14ac:dyDescent="0.2">
      <c r="A117" s="86" t="s">
        <v>249</v>
      </c>
      <c r="B117" s="3" t="s">
        <v>250</v>
      </c>
      <c r="C117" s="8" t="s">
        <v>47</v>
      </c>
      <c r="D117" s="8" t="s">
        <v>240</v>
      </c>
      <c r="E117" s="8" t="s">
        <v>49</v>
      </c>
      <c r="F117" s="2">
        <v>90.87</v>
      </c>
      <c r="G117" s="2">
        <v>105.41</v>
      </c>
      <c r="H117" s="2">
        <v>105.42</v>
      </c>
      <c r="I117" s="2">
        <v>119.94</v>
      </c>
      <c r="J117" s="2">
        <v>119.95</v>
      </c>
      <c r="K117" s="2">
        <v>134.47999999999999</v>
      </c>
      <c r="L117" s="2">
        <v>134.48999999999998</v>
      </c>
      <c r="M117" s="2">
        <v>149.01</v>
      </c>
      <c r="N117" s="2">
        <v>189000</v>
      </c>
      <c r="O117" s="2">
        <v>219240</v>
      </c>
      <c r="P117" s="2">
        <v>219240.01</v>
      </c>
      <c r="Q117" s="18">
        <v>249480</v>
      </c>
      <c r="R117" s="18">
        <v>249480.01</v>
      </c>
      <c r="S117" s="18">
        <v>279720</v>
      </c>
      <c r="T117" s="18">
        <v>279720.01</v>
      </c>
      <c r="U117" s="2">
        <v>309960</v>
      </c>
    </row>
    <row r="118" spans="1:21" ht="13.15" customHeight="1" x14ac:dyDescent="0.2">
      <c r="A118" s="85" t="s">
        <v>251</v>
      </c>
      <c r="B118" s="3" t="s">
        <v>252</v>
      </c>
      <c r="C118" s="8" t="s">
        <v>47</v>
      </c>
      <c r="D118" s="8" t="s">
        <v>602</v>
      </c>
      <c r="E118" s="8" t="s">
        <v>49</v>
      </c>
      <c r="F118" s="2">
        <v>72.39</v>
      </c>
      <c r="G118" s="2">
        <v>83.98</v>
      </c>
      <c r="H118" s="2">
        <v>83.990000000000009</v>
      </c>
      <c r="I118" s="2">
        <v>95.56</v>
      </c>
      <c r="J118" s="2">
        <v>95.570000000000007</v>
      </c>
      <c r="K118" s="2">
        <v>107.15</v>
      </c>
      <c r="L118" s="2">
        <v>107.16000000000001</v>
      </c>
      <c r="M118" s="2">
        <v>118.73</v>
      </c>
      <c r="N118" s="2">
        <v>150576.92000000001</v>
      </c>
      <c r="O118" s="2">
        <v>174669.23</v>
      </c>
      <c r="P118" s="2">
        <v>174669.24000000002</v>
      </c>
      <c r="Q118" s="2">
        <v>198761.54</v>
      </c>
      <c r="R118" s="2">
        <v>198761.55000000002</v>
      </c>
      <c r="S118" s="2">
        <v>222853.85</v>
      </c>
      <c r="T118" s="2">
        <v>222853.86000000002</v>
      </c>
      <c r="U118" s="2">
        <v>246946.16</v>
      </c>
    </row>
    <row r="119" spans="1:21" ht="13.15" customHeight="1" x14ac:dyDescent="0.2">
      <c r="A119" s="84" t="s">
        <v>1863</v>
      </c>
      <c r="B119" s="3" t="s">
        <v>1864</v>
      </c>
      <c r="C119" s="8" t="s">
        <v>47</v>
      </c>
      <c r="D119" s="25">
        <v>22</v>
      </c>
      <c r="E119" s="8" t="s">
        <v>49</v>
      </c>
      <c r="F119" s="2">
        <f>Table1[[#This Row],[AQ1 Min]]/2080</f>
        <v>67.205990384615376</v>
      </c>
      <c r="G119" s="2">
        <f>Table1[[#This Row],[AQ1 Max]]/2080</f>
        <v>77.958947115384603</v>
      </c>
      <c r="H119" s="2">
        <v>77.97</v>
      </c>
      <c r="I119" s="2">
        <f>Table1[[#This Row],[AQ2 Max]]/2080</f>
        <v>88.711908653846152</v>
      </c>
      <c r="J119" s="2">
        <v>88.72</v>
      </c>
      <c r="K119" s="2">
        <f>Table1[[#This Row],[AQ3 Max]]/2080</f>
        <v>99.464865384615393</v>
      </c>
      <c r="L119" s="2">
        <v>99.47</v>
      </c>
      <c r="M119" s="2">
        <f>Table1[[#This Row],[AQ4 Max]]/2080</f>
        <v>110.21782692307691</v>
      </c>
      <c r="N119" s="2">
        <v>139788.46</v>
      </c>
      <c r="O119" s="2">
        <v>162154.60999999999</v>
      </c>
      <c r="P119" s="2">
        <v>162154.64000000001</v>
      </c>
      <c r="Q119" s="18">
        <v>184520.77</v>
      </c>
      <c r="R119" s="18">
        <v>184520.78</v>
      </c>
      <c r="S119" s="18">
        <v>206886.92</v>
      </c>
      <c r="T119" s="18">
        <v>206886.93</v>
      </c>
      <c r="U119" s="10">
        <v>229253.08</v>
      </c>
    </row>
    <row r="120" spans="1:21" ht="13.15" customHeight="1" x14ac:dyDescent="0.2">
      <c r="A120" s="86" t="s">
        <v>253</v>
      </c>
      <c r="B120" s="3" t="s">
        <v>254</v>
      </c>
      <c r="C120" s="8" t="s">
        <v>47</v>
      </c>
      <c r="D120" s="8" t="s">
        <v>48</v>
      </c>
      <c r="E120" s="8" t="s">
        <v>49</v>
      </c>
      <c r="F120" s="2">
        <v>36.729999999999997</v>
      </c>
      <c r="G120" s="2">
        <v>42.02</v>
      </c>
      <c r="H120" s="2">
        <v>42.03</v>
      </c>
      <c r="I120" s="2">
        <v>47.31</v>
      </c>
      <c r="J120" s="2">
        <v>47.32</v>
      </c>
      <c r="K120" s="2">
        <v>52.6</v>
      </c>
      <c r="L120" s="2">
        <v>52.61</v>
      </c>
      <c r="M120" s="2">
        <v>57.89</v>
      </c>
      <c r="N120" s="2">
        <v>76400</v>
      </c>
      <c r="O120" s="2">
        <v>87400.41</v>
      </c>
      <c r="P120" s="2">
        <v>87400.42</v>
      </c>
      <c r="Q120" s="18">
        <v>98400.82</v>
      </c>
      <c r="R120" s="18">
        <v>98400.83</v>
      </c>
      <c r="S120" s="18">
        <v>109401.22</v>
      </c>
      <c r="T120" s="18">
        <v>109401.23</v>
      </c>
      <c r="U120" s="2">
        <v>120401.63</v>
      </c>
    </row>
    <row r="121" spans="1:21" ht="13.15" customHeight="1" x14ac:dyDescent="0.2">
      <c r="A121" s="87" t="s">
        <v>255</v>
      </c>
      <c r="B121" s="3" t="s">
        <v>1741</v>
      </c>
      <c r="C121" s="8" t="s">
        <v>47</v>
      </c>
      <c r="D121" s="8" t="s">
        <v>545</v>
      </c>
      <c r="E121" s="8" t="s">
        <v>49</v>
      </c>
      <c r="F121" s="2">
        <v>71.73</v>
      </c>
      <c r="G121" s="2">
        <v>83.21</v>
      </c>
      <c r="H121" s="2">
        <v>83.22</v>
      </c>
      <c r="I121" s="2">
        <v>94.68</v>
      </c>
      <c r="J121" s="2">
        <v>94.690000000000012</v>
      </c>
      <c r="K121" s="2">
        <v>106.16</v>
      </c>
      <c r="L121" s="2">
        <v>106.17</v>
      </c>
      <c r="M121" s="2">
        <v>117.63</v>
      </c>
      <c r="N121" s="2">
        <v>149192.31</v>
      </c>
      <c r="O121" s="2">
        <v>173063.08</v>
      </c>
      <c r="P121" s="2">
        <v>173063.09</v>
      </c>
      <c r="Q121" s="18">
        <v>196933.85</v>
      </c>
      <c r="R121" s="18">
        <v>196933.86000000002</v>
      </c>
      <c r="S121" s="18">
        <v>220804.61</v>
      </c>
      <c r="T121" s="18">
        <v>220804.62</v>
      </c>
      <c r="U121" s="2">
        <v>244675.38</v>
      </c>
    </row>
    <row r="122" spans="1:21" ht="13.15" customHeight="1" x14ac:dyDescent="0.2">
      <c r="A122" s="86" t="s">
        <v>256</v>
      </c>
      <c r="B122" s="3" t="s">
        <v>257</v>
      </c>
      <c r="C122" s="8" t="s">
        <v>47</v>
      </c>
      <c r="D122" s="8" t="s">
        <v>52</v>
      </c>
      <c r="E122" s="8" t="s">
        <v>49</v>
      </c>
      <c r="F122" s="2">
        <v>29.04</v>
      </c>
      <c r="G122" s="2">
        <v>32.840000000000003</v>
      </c>
      <c r="H122" s="2">
        <v>32.85</v>
      </c>
      <c r="I122" s="2">
        <v>36.64</v>
      </c>
      <c r="J122" s="2">
        <v>36.65</v>
      </c>
      <c r="K122" s="2">
        <v>40.44</v>
      </c>
      <c r="L122" s="2">
        <v>40.449999999999996</v>
      </c>
      <c r="M122" s="2">
        <v>44.24</v>
      </c>
      <c r="N122" s="2">
        <v>60408.160000000003</v>
      </c>
      <c r="O122" s="2">
        <v>68312.67</v>
      </c>
      <c r="P122" s="2">
        <v>68312.679999999993</v>
      </c>
      <c r="Q122" s="18">
        <v>76217.17</v>
      </c>
      <c r="R122" s="18">
        <v>76217.179999999993</v>
      </c>
      <c r="S122" s="18">
        <v>84121.68</v>
      </c>
      <c r="T122" s="18">
        <v>84121.689999999988</v>
      </c>
      <c r="U122" s="2">
        <v>92026.18</v>
      </c>
    </row>
    <row r="123" spans="1:21" ht="13.15" customHeight="1" x14ac:dyDescent="0.2">
      <c r="A123" s="86" t="s">
        <v>258</v>
      </c>
      <c r="B123" s="3" t="s">
        <v>259</v>
      </c>
      <c r="C123" s="8" t="s">
        <v>47</v>
      </c>
      <c r="D123" s="8" t="s">
        <v>52</v>
      </c>
      <c r="E123" s="8" t="s">
        <v>49</v>
      </c>
      <c r="F123" s="2">
        <v>29.04</v>
      </c>
      <c r="G123" s="2">
        <v>32.840000000000003</v>
      </c>
      <c r="H123" s="2">
        <v>32.85</v>
      </c>
      <c r="I123" s="2">
        <v>36.64</v>
      </c>
      <c r="J123" s="2">
        <v>36.65</v>
      </c>
      <c r="K123" s="2">
        <v>40.44</v>
      </c>
      <c r="L123" s="2">
        <v>40.449999999999996</v>
      </c>
      <c r="M123" s="2">
        <v>44.24</v>
      </c>
      <c r="N123" s="2">
        <v>60408.160000000003</v>
      </c>
      <c r="O123" s="2">
        <v>68312.67</v>
      </c>
      <c r="P123" s="2">
        <v>68312.679999999993</v>
      </c>
      <c r="Q123" s="18">
        <v>76217.17</v>
      </c>
      <c r="R123" s="18">
        <v>76217.179999999993</v>
      </c>
      <c r="S123" s="18">
        <v>84121.68</v>
      </c>
      <c r="T123" s="18">
        <v>84121.689999999988</v>
      </c>
      <c r="U123" s="2">
        <v>92026.18</v>
      </c>
    </row>
    <row r="124" spans="1:21" ht="13.15" customHeight="1" x14ac:dyDescent="0.2">
      <c r="A124" s="86" t="s">
        <v>260</v>
      </c>
      <c r="B124" s="3" t="s">
        <v>261</v>
      </c>
      <c r="C124" s="8" t="s">
        <v>47</v>
      </c>
      <c r="D124" s="8" t="s">
        <v>52</v>
      </c>
      <c r="E124" s="8" t="s">
        <v>49</v>
      </c>
      <c r="F124" s="2">
        <v>29.04</v>
      </c>
      <c r="G124" s="2">
        <v>32.840000000000003</v>
      </c>
      <c r="H124" s="2">
        <v>32.85</v>
      </c>
      <c r="I124" s="2">
        <v>36.64</v>
      </c>
      <c r="J124" s="2">
        <v>36.65</v>
      </c>
      <c r="K124" s="2">
        <v>40.44</v>
      </c>
      <c r="L124" s="2">
        <v>40.449999999999996</v>
      </c>
      <c r="M124" s="2">
        <v>44.24</v>
      </c>
      <c r="N124" s="2">
        <v>60408.160000000003</v>
      </c>
      <c r="O124" s="2">
        <v>68312.67</v>
      </c>
      <c r="P124" s="2">
        <v>68312.679999999993</v>
      </c>
      <c r="Q124" s="18">
        <v>76217.17</v>
      </c>
      <c r="R124" s="18">
        <v>76217.179999999993</v>
      </c>
      <c r="S124" s="18">
        <v>84121.68</v>
      </c>
      <c r="T124" s="18">
        <v>84121.689999999988</v>
      </c>
      <c r="U124" s="2">
        <v>92026.18</v>
      </c>
    </row>
    <row r="125" spans="1:21" ht="13.15" customHeight="1" x14ac:dyDescent="0.2">
      <c r="A125" s="86" t="s">
        <v>262</v>
      </c>
      <c r="B125" s="3" t="s">
        <v>263</v>
      </c>
      <c r="C125" s="8" t="s">
        <v>47</v>
      </c>
      <c r="D125" s="8" t="s">
        <v>48</v>
      </c>
      <c r="E125" s="8" t="s">
        <v>49</v>
      </c>
      <c r="F125" s="2">
        <v>36.729999999999997</v>
      </c>
      <c r="G125" s="2">
        <v>42.02</v>
      </c>
      <c r="H125" s="2">
        <v>42.03</v>
      </c>
      <c r="I125" s="2">
        <v>47.31</v>
      </c>
      <c r="J125" s="2">
        <v>47.32</v>
      </c>
      <c r="K125" s="2">
        <v>52.6</v>
      </c>
      <c r="L125" s="2">
        <v>52.61</v>
      </c>
      <c r="M125" s="2">
        <v>57.89</v>
      </c>
      <c r="N125" s="2">
        <v>76400</v>
      </c>
      <c r="O125" s="2">
        <v>87400.41</v>
      </c>
      <c r="P125" s="2">
        <v>87400.42</v>
      </c>
      <c r="Q125" s="18">
        <v>98400.82</v>
      </c>
      <c r="R125" s="18">
        <v>98400.83</v>
      </c>
      <c r="S125" s="18">
        <v>109401.22</v>
      </c>
      <c r="T125" s="18">
        <v>109401.23</v>
      </c>
      <c r="U125" s="2">
        <v>120401.63</v>
      </c>
    </row>
    <row r="126" spans="1:21" ht="13.15" customHeight="1" x14ac:dyDescent="0.2">
      <c r="A126" s="84" t="s">
        <v>1888</v>
      </c>
      <c r="B126" s="3" t="s">
        <v>1889</v>
      </c>
      <c r="C126" s="8" t="s">
        <v>47</v>
      </c>
      <c r="D126" s="8" t="s">
        <v>602</v>
      </c>
      <c r="E126" s="8" t="s">
        <v>49</v>
      </c>
      <c r="F126" s="2">
        <v>72.39</v>
      </c>
      <c r="G126" s="2">
        <v>83.98</v>
      </c>
      <c r="H126" s="2">
        <v>83.990000000000009</v>
      </c>
      <c r="I126" s="2">
        <v>95.56</v>
      </c>
      <c r="J126" s="2">
        <v>95.570000000000007</v>
      </c>
      <c r="K126" s="2">
        <v>107.15</v>
      </c>
      <c r="L126" s="2">
        <v>107.16000000000001</v>
      </c>
      <c r="M126" s="2">
        <v>118.73</v>
      </c>
      <c r="N126" s="2">
        <v>150576.92000000001</v>
      </c>
      <c r="O126" s="2">
        <v>174669.23</v>
      </c>
      <c r="P126" s="2">
        <v>174669.24000000002</v>
      </c>
      <c r="Q126" s="18">
        <v>198761.54</v>
      </c>
      <c r="R126" s="18">
        <v>198761.55000000002</v>
      </c>
      <c r="S126" s="18">
        <v>222853.85</v>
      </c>
      <c r="T126" s="18">
        <v>222853.86000000002</v>
      </c>
      <c r="U126" s="10">
        <v>246946.16</v>
      </c>
    </row>
    <row r="127" spans="1:21" ht="13.15" customHeight="1" x14ac:dyDescent="0.2">
      <c r="A127" s="84" t="s">
        <v>1803</v>
      </c>
      <c r="B127" s="3" t="s">
        <v>1804</v>
      </c>
      <c r="C127" s="8" t="s">
        <v>15</v>
      </c>
      <c r="D127" s="8" t="s">
        <v>159</v>
      </c>
      <c r="E127" s="8" t="s">
        <v>17</v>
      </c>
      <c r="F127" s="2">
        <v>25</v>
      </c>
      <c r="G127" s="2">
        <v>28.27</v>
      </c>
      <c r="H127" s="2">
        <v>28.28</v>
      </c>
      <c r="I127" s="2">
        <v>31.55</v>
      </c>
      <c r="J127" s="2">
        <v>31.560000000000002</v>
      </c>
      <c r="K127" s="2">
        <v>34.82</v>
      </c>
      <c r="L127" s="2">
        <v>34.83</v>
      </c>
      <c r="M127" s="2">
        <v>38.090000000000003</v>
      </c>
      <c r="N127" s="2">
        <v>52000</v>
      </c>
      <c r="O127" s="2">
        <v>58804.28</v>
      </c>
      <c r="P127" s="2">
        <v>58804.29</v>
      </c>
      <c r="Q127" s="18">
        <v>65608.570000000007</v>
      </c>
      <c r="R127" s="18">
        <v>65608.58</v>
      </c>
      <c r="S127" s="18">
        <v>72412.850000000006</v>
      </c>
      <c r="T127" s="18">
        <v>72412.86</v>
      </c>
      <c r="U127" s="2">
        <v>79217.13</v>
      </c>
    </row>
    <row r="128" spans="1:21" ht="13.15" customHeight="1" x14ac:dyDescent="0.2">
      <c r="A128" s="86" t="s">
        <v>264</v>
      </c>
      <c r="B128" s="3" t="s">
        <v>265</v>
      </c>
      <c r="C128" s="8" t="s">
        <v>15</v>
      </c>
      <c r="D128" s="8" t="s">
        <v>159</v>
      </c>
      <c r="E128" s="8" t="s">
        <v>17</v>
      </c>
      <c r="F128" s="2">
        <v>25</v>
      </c>
      <c r="G128" s="2">
        <v>28.27</v>
      </c>
      <c r="H128" s="2">
        <v>28.28</v>
      </c>
      <c r="I128" s="2">
        <v>31.55</v>
      </c>
      <c r="J128" s="2">
        <v>31.560000000000002</v>
      </c>
      <c r="K128" s="2">
        <v>34.82</v>
      </c>
      <c r="L128" s="2">
        <v>34.83</v>
      </c>
      <c r="M128" s="2">
        <v>38.090000000000003</v>
      </c>
      <c r="N128" s="2">
        <v>52000</v>
      </c>
      <c r="O128" s="2">
        <v>58804.28</v>
      </c>
      <c r="P128" s="2">
        <v>58804.29</v>
      </c>
      <c r="Q128" s="18">
        <v>65608.570000000007</v>
      </c>
      <c r="R128" s="18">
        <v>65608.58</v>
      </c>
      <c r="S128" s="18">
        <v>72412.850000000006</v>
      </c>
      <c r="T128" s="18">
        <v>72412.86</v>
      </c>
      <c r="U128" s="2">
        <v>79217.13</v>
      </c>
    </row>
    <row r="129" spans="1:21" ht="13.15" customHeight="1" x14ac:dyDescent="0.2">
      <c r="A129" s="86" t="s">
        <v>266</v>
      </c>
      <c r="B129" s="3" t="s">
        <v>267</v>
      </c>
      <c r="C129" s="8" t="s">
        <v>47</v>
      </c>
      <c r="D129" s="8" t="s">
        <v>231</v>
      </c>
      <c r="E129" s="8" t="s">
        <v>49</v>
      </c>
      <c r="F129" s="2">
        <v>62.97</v>
      </c>
      <c r="G129" s="2">
        <v>72.239999999999995</v>
      </c>
      <c r="H129" s="2">
        <v>72.25</v>
      </c>
      <c r="I129" s="2">
        <v>81.510000000000005</v>
      </c>
      <c r="J129" s="2">
        <v>81.52000000000001</v>
      </c>
      <c r="K129" s="2">
        <v>90.78</v>
      </c>
      <c r="L129" s="2">
        <v>90.79</v>
      </c>
      <c r="M129" s="2">
        <v>100.05</v>
      </c>
      <c r="N129" s="2">
        <v>130980.39</v>
      </c>
      <c r="O129" s="2">
        <v>150259.07</v>
      </c>
      <c r="P129" s="2">
        <v>150259.08000000002</v>
      </c>
      <c r="Q129" s="18">
        <v>169537.75</v>
      </c>
      <c r="R129" s="18">
        <v>169537.76</v>
      </c>
      <c r="S129" s="18">
        <v>188816.42</v>
      </c>
      <c r="T129" s="18">
        <v>188816.43000000002</v>
      </c>
      <c r="U129" s="2">
        <v>208095.1</v>
      </c>
    </row>
    <row r="130" spans="1:21" ht="13.15" customHeight="1" x14ac:dyDescent="0.2">
      <c r="A130" s="86" t="s">
        <v>268</v>
      </c>
      <c r="B130" s="3" t="s">
        <v>269</v>
      </c>
      <c r="C130" s="8" t="s">
        <v>47</v>
      </c>
      <c r="D130" s="8" t="s">
        <v>48</v>
      </c>
      <c r="E130" s="8" t="s">
        <v>49</v>
      </c>
      <c r="F130" s="2">
        <v>36.729999999999997</v>
      </c>
      <c r="G130" s="2">
        <v>42.02</v>
      </c>
      <c r="H130" s="2">
        <v>42.03</v>
      </c>
      <c r="I130" s="2">
        <v>47.31</v>
      </c>
      <c r="J130" s="2">
        <v>47.32</v>
      </c>
      <c r="K130" s="2">
        <v>52.6</v>
      </c>
      <c r="L130" s="2">
        <v>52.61</v>
      </c>
      <c r="M130" s="2">
        <v>57.89</v>
      </c>
      <c r="N130" s="2">
        <v>76400</v>
      </c>
      <c r="O130" s="2">
        <v>87400.41</v>
      </c>
      <c r="P130" s="2">
        <v>87400.42</v>
      </c>
      <c r="Q130" s="18">
        <v>98400.82</v>
      </c>
      <c r="R130" s="18">
        <v>98400.83</v>
      </c>
      <c r="S130" s="18">
        <v>109401.22</v>
      </c>
      <c r="T130" s="18">
        <v>109401.23</v>
      </c>
      <c r="U130" s="2">
        <v>120401.63</v>
      </c>
    </row>
    <row r="131" spans="1:21" ht="13.15" customHeight="1" x14ac:dyDescent="0.2">
      <c r="A131" s="86" t="s">
        <v>270</v>
      </c>
      <c r="B131" s="3" t="s">
        <v>271</v>
      </c>
      <c r="C131" s="8" t="s">
        <v>47</v>
      </c>
      <c r="D131" s="8" t="s">
        <v>52</v>
      </c>
      <c r="E131" s="8" t="s">
        <v>49</v>
      </c>
      <c r="F131" s="2">
        <v>29.04</v>
      </c>
      <c r="G131" s="2">
        <v>32.840000000000003</v>
      </c>
      <c r="H131" s="2">
        <v>32.85</v>
      </c>
      <c r="I131" s="2">
        <v>36.64</v>
      </c>
      <c r="J131" s="2">
        <v>36.65</v>
      </c>
      <c r="K131" s="2">
        <v>40.44</v>
      </c>
      <c r="L131" s="2">
        <v>40.449999999999996</v>
      </c>
      <c r="M131" s="2">
        <v>44.24</v>
      </c>
      <c r="N131" s="2">
        <v>60408.160000000003</v>
      </c>
      <c r="O131" s="2">
        <v>68312.67</v>
      </c>
      <c r="P131" s="2">
        <v>68312.679999999993</v>
      </c>
      <c r="Q131" s="18">
        <v>76217.17</v>
      </c>
      <c r="R131" s="18">
        <v>76217.179999999993</v>
      </c>
      <c r="S131" s="18">
        <v>84121.68</v>
      </c>
      <c r="T131" s="18">
        <v>84121.689999999988</v>
      </c>
      <c r="U131" s="2">
        <v>92026.18</v>
      </c>
    </row>
    <row r="132" spans="1:21" ht="13.15" customHeight="1" x14ac:dyDescent="0.2">
      <c r="A132" s="86" t="s">
        <v>272</v>
      </c>
      <c r="B132" s="3" t="s">
        <v>273</v>
      </c>
      <c r="C132" s="8" t="s">
        <v>47</v>
      </c>
      <c r="D132" s="8" t="s">
        <v>55</v>
      </c>
      <c r="E132" s="8" t="s">
        <v>49</v>
      </c>
      <c r="F132" s="2">
        <v>32.31</v>
      </c>
      <c r="G132" s="2">
        <v>36.96</v>
      </c>
      <c r="H132" s="2">
        <v>36.97</v>
      </c>
      <c r="I132" s="2">
        <v>41.61</v>
      </c>
      <c r="J132" s="2">
        <v>41.62</v>
      </c>
      <c r="K132" s="2">
        <v>46.26</v>
      </c>
      <c r="L132" s="2">
        <v>46.269999999999996</v>
      </c>
      <c r="M132" s="2">
        <v>50.91</v>
      </c>
      <c r="N132" s="2">
        <v>67200</v>
      </c>
      <c r="O132" s="2">
        <v>76875.75</v>
      </c>
      <c r="P132" s="2">
        <v>76875.759999999995</v>
      </c>
      <c r="Q132" s="18">
        <v>86551.5</v>
      </c>
      <c r="R132" s="18">
        <v>86551.51</v>
      </c>
      <c r="S132" s="18">
        <v>96227.25</v>
      </c>
      <c r="T132" s="18">
        <v>96227.26</v>
      </c>
      <c r="U132" s="2">
        <v>105902.99999999999</v>
      </c>
    </row>
    <row r="133" spans="1:21" ht="13.15" customHeight="1" x14ac:dyDescent="0.2">
      <c r="A133" s="87" t="s">
        <v>1818</v>
      </c>
      <c r="B133" s="3" t="s">
        <v>1820</v>
      </c>
      <c r="C133" s="8" t="s">
        <v>47</v>
      </c>
      <c r="D133" s="8" t="s">
        <v>126</v>
      </c>
      <c r="E133" s="8" t="s">
        <v>49</v>
      </c>
      <c r="F133" s="2">
        <v>42.63</v>
      </c>
      <c r="G133" s="2">
        <v>48.36</v>
      </c>
      <c r="H133" s="2">
        <v>48.37</v>
      </c>
      <c r="I133" s="2">
        <v>54.09</v>
      </c>
      <c r="J133" s="2">
        <v>54.1</v>
      </c>
      <c r="K133" s="2">
        <v>59.82</v>
      </c>
      <c r="L133" s="2">
        <v>59.83</v>
      </c>
      <c r="M133" s="2">
        <v>65.55</v>
      </c>
      <c r="N133" s="2">
        <v>88680</v>
      </c>
      <c r="O133" s="2">
        <v>100596.38</v>
      </c>
      <c r="P133" s="2">
        <v>100596.39</v>
      </c>
      <c r="Q133" s="18">
        <v>112512.75</v>
      </c>
      <c r="R133" s="18">
        <v>112512.76</v>
      </c>
      <c r="S133" s="18">
        <v>124429.13</v>
      </c>
      <c r="T133" s="18">
        <v>124429.14</v>
      </c>
      <c r="U133" s="2">
        <v>136345.5</v>
      </c>
    </row>
    <row r="134" spans="1:21" ht="13.15" customHeight="1" x14ac:dyDescent="0.2">
      <c r="A134" s="86" t="s">
        <v>274</v>
      </c>
      <c r="B134" s="3" t="s">
        <v>275</v>
      </c>
      <c r="C134" s="8" t="s">
        <v>15</v>
      </c>
      <c r="D134" s="8" t="s">
        <v>276</v>
      </c>
      <c r="E134" s="8" t="s">
        <v>17</v>
      </c>
      <c r="F134" s="2">
        <v>15</v>
      </c>
      <c r="G134" s="2">
        <v>16.46</v>
      </c>
      <c r="H134" s="2">
        <v>16.470000000000002</v>
      </c>
      <c r="I134" s="2">
        <v>17.920000000000002</v>
      </c>
      <c r="J134" s="2">
        <v>17.930000000000003</v>
      </c>
      <c r="K134" s="2">
        <v>19.37</v>
      </c>
      <c r="L134" s="2">
        <v>19.380000000000003</v>
      </c>
      <c r="M134" s="2">
        <v>20.83</v>
      </c>
      <c r="N134" s="2">
        <v>31200</v>
      </c>
      <c r="O134" s="2">
        <v>34232.379999999997</v>
      </c>
      <c r="P134" s="2">
        <v>34232.39</v>
      </c>
      <c r="Q134" s="18">
        <v>37264.769999999997</v>
      </c>
      <c r="R134" s="18">
        <v>37264.78</v>
      </c>
      <c r="S134" s="18">
        <v>40297.15</v>
      </c>
      <c r="T134" s="18">
        <v>40297.160000000003</v>
      </c>
      <c r="U134" s="2">
        <v>43329.53</v>
      </c>
    </row>
    <row r="135" spans="1:21" ht="13.15" customHeight="1" x14ac:dyDescent="0.2">
      <c r="A135" s="86" t="s">
        <v>277</v>
      </c>
      <c r="B135" s="3" t="s">
        <v>278</v>
      </c>
      <c r="C135" s="8" t="s">
        <v>32</v>
      </c>
      <c r="D135" s="8" t="s">
        <v>279</v>
      </c>
      <c r="E135" s="8" t="s">
        <v>17</v>
      </c>
      <c r="F135" s="2">
        <v>16.07</v>
      </c>
      <c r="G135" s="2"/>
      <c r="H135" s="2"/>
      <c r="I135" s="2"/>
      <c r="J135" s="2"/>
      <c r="K135" s="2"/>
      <c r="L135" s="2"/>
      <c r="M135" s="2">
        <v>21.25</v>
      </c>
      <c r="N135" s="2">
        <v>33431.08</v>
      </c>
      <c r="O135" s="2"/>
      <c r="P135" s="2"/>
      <c r="Q135" s="18"/>
      <c r="R135" s="18"/>
      <c r="S135" s="18"/>
      <c r="T135" s="18"/>
      <c r="U135" s="2">
        <v>44192.76</v>
      </c>
    </row>
    <row r="136" spans="1:21" ht="13.15" customHeight="1" x14ac:dyDescent="0.2">
      <c r="A136" s="86" t="s">
        <v>280</v>
      </c>
      <c r="B136" s="3" t="s">
        <v>281</v>
      </c>
      <c r="C136" s="8" t="s">
        <v>15</v>
      </c>
      <c r="D136" s="8" t="s">
        <v>276</v>
      </c>
      <c r="E136" s="8" t="s">
        <v>17</v>
      </c>
      <c r="F136" s="2">
        <v>15</v>
      </c>
      <c r="G136" s="2">
        <v>16.46</v>
      </c>
      <c r="H136" s="2">
        <v>16.470000000000002</v>
      </c>
      <c r="I136" s="2">
        <v>17.920000000000002</v>
      </c>
      <c r="J136" s="2">
        <v>17.930000000000003</v>
      </c>
      <c r="K136" s="2">
        <v>19.37</v>
      </c>
      <c r="L136" s="2">
        <v>19.380000000000003</v>
      </c>
      <c r="M136" s="2">
        <v>20.83</v>
      </c>
      <c r="N136" s="2">
        <v>31200</v>
      </c>
      <c r="O136" s="2">
        <v>34232.379999999997</v>
      </c>
      <c r="P136" s="2">
        <v>34232.39</v>
      </c>
      <c r="Q136" s="18">
        <v>37264.769999999997</v>
      </c>
      <c r="R136" s="18">
        <v>37264.78</v>
      </c>
      <c r="S136" s="18">
        <v>40297.15</v>
      </c>
      <c r="T136" s="18">
        <v>40297.160000000003</v>
      </c>
      <c r="U136" s="2">
        <v>43329.53</v>
      </c>
    </row>
    <row r="137" spans="1:21" ht="13.15" customHeight="1" x14ac:dyDescent="0.2">
      <c r="A137" s="86" t="s">
        <v>282</v>
      </c>
      <c r="B137" s="3" t="s">
        <v>283</v>
      </c>
      <c r="C137" s="8" t="s">
        <v>47</v>
      </c>
      <c r="D137" s="8" t="s">
        <v>48</v>
      </c>
      <c r="E137" s="8" t="s">
        <v>49</v>
      </c>
      <c r="F137" s="2">
        <v>36.729999999999997</v>
      </c>
      <c r="G137" s="2">
        <v>42.02</v>
      </c>
      <c r="H137" s="2">
        <v>42.03</v>
      </c>
      <c r="I137" s="2">
        <v>47.31</v>
      </c>
      <c r="J137" s="2">
        <v>47.32</v>
      </c>
      <c r="K137" s="2">
        <v>52.6</v>
      </c>
      <c r="L137" s="2">
        <v>52.61</v>
      </c>
      <c r="M137" s="2">
        <v>57.89</v>
      </c>
      <c r="N137" s="2">
        <v>76400</v>
      </c>
      <c r="O137" s="2">
        <v>87400.41</v>
      </c>
      <c r="P137" s="2">
        <v>87400.42</v>
      </c>
      <c r="Q137" s="18">
        <v>98400.82</v>
      </c>
      <c r="R137" s="18">
        <v>98400.83</v>
      </c>
      <c r="S137" s="18">
        <v>109401.22</v>
      </c>
      <c r="T137" s="18">
        <v>109401.23</v>
      </c>
      <c r="U137" s="2">
        <v>120401.63</v>
      </c>
    </row>
    <row r="138" spans="1:21" ht="13.15" customHeight="1" x14ac:dyDescent="0.2">
      <c r="A138" s="86" t="s">
        <v>284</v>
      </c>
      <c r="B138" s="3" t="s">
        <v>285</v>
      </c>
      <c r="C138" s="8" t="s">
        <v>15</v>
      </c>
      <c r="D138" s="8" t="s">
        <v>95</v>
      </c>
      <c r="E138" s="8" t="s">
        <v>17</v>
      </c>
      <c r="F138" s="2">
        <v>20.149999999999999</v>
      </c>
      <c r="G138" s="2">
        <v>22.52</v>
      </c>
      <c r="H138" s="2">
        <v>22.53</v>
      </c>
      <c r="I138" s="2">
        <v>24.9</v>
      </c>
      <c r="J138" s="2">
        <v>24.91</v>
      </c>
      <c r="K138" s="2">
        <v>27.27</v>
      </c>
      <c r="L138" s="2">
        <v>27.28</v>
      </c>
      <c r="M138" s="2">
        <v>29.64</v>
      </c>
      <c r="N138" s="2">
        <v>41916.67</v>
      </c>
      <c r="O138" s="2">
        <v>46851.05</v>
      </c>
      <c r="P138" s="2">
        <v>46851.060000000005</v>
      </c>
      <c r="Q138" s="18">
        <v>51785.42</v>
      </c>
      <c r="R138" s="18">
        <v>51785.43</v>
      </c>
      <c r="S138" s="18">
        <v>56719.8</v>
      </c>
      <c r="T138" s="18">
        <v>56719.810000000005</v>
      </c>
      <c r="U138" s="2">
        <v>61654.17</v>
      </c>
    </row>
    <row r="139" spans="1:21" ht="13.15" customHeight="1" x14ac:dyDescent="0.2">
      <c r="A139" s="86" t="s">
        <v>286</v>
      </c>
      <c r="B139" s="3" t="s">
        <v>287</v>
      </c>
      <c r="C139" s="8" t="s">
        <v>104</v>
      </c>
      <c r="D139" s="8" t="s">
        <v>26</v>
      </c>
      <c r="E139" s="8" t="s">
        <v>17</v>
      </c>
      <c r="F139" s="2">
        <v>25.65</v>
      </c>
      <c r="G139" s="2">
        <v>29.01</v>
      </c>
      <c r="H139" s="2">
        <v>29.020000000000003</v>
      </c>
      <c r="I139" s="2">
        <v>32.36</v>
      </c>
      <c r="J139" s="2">
        <v>32.369999999999997</v>
      </c>
      <c r="K139" s="2">
        <v>35.72</v>
      </c>
      <c r="L139" s="2">
        <v>35.729999999999997</v>
      </c>
      <c r="M139" s="2">
        <v>39.07</v>
      </c>
      <c r="N139" s="2">
        <v>53346.94</v>
      </c>
      <c r="O139" s="2">
        <v>60327.47</v>
      </c>
      <c r="P139" s="2">
        <v>60327.48</v>
      </c>
      <c r="Q139" s="18">
        <v>67308</v>
      </c>
      <c r="R139" s="18">
        <v>67308.009999999995</v>
      </c>
      <c r="S139" s="18">
        <v>74288.53</v>
      </c>
      <c r="T139" s="18">
        <v>74288.539999999994</v>
      </c>
      <c r="U139" s="2">
        <v>81269.06</v>
      </c>
    </row>
    <row r="140" spans="1:21" ht="13.15" customHeight="1" x14ac:dyDescent="0.2">
      <c r="A140" s="86" t="s">
        <v>288</v>
      </c>
      <c r="B140" s="3" t="s">
        <v>289</v>
      </c>
      <c r="C140" s="8" t="s">
        <v>47</v>
      </c>
      <c r="D140" s="8" t="s">
        <v>58</v>
      </c>
      <c r="E140" s="8" t="s">
        <v>49</v>
      </c>
      <c r="F140" s="2">
        <v>25</v>
      </c>
      <c r="G140" s="2">
        <v>28.27</v>
      </c>
      <c r="H140" s="2">
        <v>28.28</v>
      </c>
      <c r="I140" s="2">
        <v>31.55</v>
      </c>
      <c r="J140" s="2">
        <v>31.560000000000002</v>
      </c>
      <c r="K140" s="2">
        <v>34.82</v>
      </c>
      <c r="L140" s="2">
        <v>34.83</v>
      </c>
      <c r="M140" s="2">
        <v>38.090000000000003</v>
      </c>
      <c r="N140" s="2">
        <v>52000</v>
      </c>
      <c r="O140" s="2">
        <v>58804.28</v>
      </c>
      <c r="P140" s="2">
        <v>58804.29</v>
      </c>
      <c r="Q140" s="18">
        <v>65608.570000000007</v>
      </c>
      <c r="R140" s="18">
        <v>65608.58</v>
      </c>
      <c r="S140" s="18">
        <v>72412.850000000006</v>
      </c>
      <c r="T140" s="18">
        <v>72412.86</v>
      </c>
      <c r="U140" s="2">
        <v>79217.13</v>
      </c>
    </row>
    <row r="141" spans="1:21" ht="13.15" customHeight="1" x14ac:dyDescent="0.2">
      <c r="A141" s="86" t="s">
        <v>290</v>
      </c>
      <c r="B141" s="3" t="s">
        <v>291</v>
      </c>
      <c r="C141" s="8" t="s">
        <v>47</v>
      </c>
      <c r="D141" s="8" t="s">
        <v>123</v>
      </c>
      <c r="E141" s="8" t="s">
        <v>49</v>
      </c>
      <c r="F141" s="2">
        <v>54.75</v>
      </c>
      <c r="G141" s="2">
        <v>62.81</v>
      </c>
      <c r="H141" s="2">
        <v>62.82</v>
      </c>
      <c r="I141" s="2">
        <v>70.87</v>
      </c>
      <c r="J141" s="2">
        <v>70.88000000000001</v>
      </c>
      <c r="K141" s="2">
        <v>78.92</v>
      </c>
      <c r="L141" s="2">
        <v>78.930000000000007</v>
      </c>
      <c r="M141" s="2">
        <v>86.98</v>
      </c>
      <c r="N141" s="2">
        <v>113882.35</v>
      </c>
      <c r="O141" s="2">
        <v>130644.41</v>
      </c>
      <c r="P141" s="2">
        <v>130644.42</v>
      </c>
      <c r="Q141" s="18">
        <v>147406.47</v>
      </c>
      <c r="R141" s="18">
        <v>147406.48000000001</v>
      </c>
      <c r="S141" s="18">
        <v>164168.53</v>
      </c>
      <c r="T141" s="18">
        <v>164168.54</v>
      </c>
      <c r="U141" s="2">
        <v>180930.59</v>
      </c>
    </row>
    <row r="142" spans="1:21" ht="13.15" customHeight="1" x14ac:dyDescent="0.2">
      <c r="A142" s="87" t="s">
        <v>1612</v>
      </c>
      <c r="B142" s="3" t="s">
        <v>1613</v>
      </c>
      <c r="C142" s="8" t="s">
        <v>47</v>
      </c>
      <c r="D142" s="8" t="s">
        <v>55</v>
      </c>
      <c r="E142" s="8" t="s">
        <v>49</v>
      </c>
      <c r="F142" s="2">
        <v>32.31</v>
      </c>
      <c r="G142" s="2">
        <v>36.96</v>
      </c>
      <c r="H142" s="2">
        <v>36.97</v>
      </c>
      <c r="I142" s="2">
        <v>41.61</v>
      </c>
      <c r="J142" s="2">
        <v>41.62</v>
      </c>
      <c r="K142" s="2">
        <v>46.26</v>
      </c>
      <c r="L142" s="2">
        <v>46.269999999999996</v>
      </c>
      <c r="M142" s="2">
        <v>50.91</v>
      </c>
      <c r="N142" s="2">
        <v>67200</v>
      </c>
      <c r="O142" s="2">
        <v>76875.75</v>
      </c>
      <c r="P142" s="2">
        <v>76875.759999999995</v>
      </c>
      <c r="Q142" s="18">
        <v>86551.5</v>
      </c>
      <c r="R142" s="18">
        <v>86551.51</v>
      </c>
      <c r="S142" s="18">
        <v>96227.25</v>
      </c>
      <c r="T142" s="18">
        <v>96227.26</v>
      </c>
      <c r="U142" s="2">
        <v>105902.99999999999</v>
      </c>
    </row>
    <row r="143" spans="1:21" ht="13.15" customHeight="1" x14ac:dyDescent="0.2">
      <c r="A143" s="86" t="s">
        <v>292</v>
      </c>
      <c r="B143" s="3" t="s">
        <v>293</v>
      </c>
      <c r="C143" s="8" t="s">
        <v>47</v>
      </c>
      <c r="D143" s="8" t="s">
        <v>170</v>
      </c>
      <c r="E143" s="8" t="s">
        <v>17</v>
      </c>
      <c r="F143" s="2">
        <v>21.59</v>
      </c>
      <c r="G143" s="2">
        <v>24.41</v>
      </c>
      <c r="H143" s="2">
        <v>24.42</v>
      </c>
      <c r="I143" s="2">
        <v>27.24</v>
      </c>
      <c r="J143" s="2">
        <v>27.25</v>
      </c>
      <c r="K143" s="2">
        <v>30.06</v>
      </c>
      <c r="L143" s="2">
        <v>30.07</v>
      </c>
      <c r="M143" s="2">
        <v>32.880000000000003</v>
      </c>
      <c r="N143" s="2">
        <v>44897.96</v>
      </c>
      <c r="O143" s="2">
        <v>50772.93</v>
      </c>
      <c r="P143" s="2">
        <v>50772.94</v>
      </c>
      <c r="Q143" s="18">
        <v>56647.9</v>
      </c>
      <c r="R143" s="18">
        <v>56647.91</v>
      </c>
      <c r="S143" s="18">
        <v>62522.86</v>
      </c>
      <c r="T143" s="18">
        <v>62522.87</v>
      </c>
      <c r="U143" s="2">
        <v>68397.83</v>
      </c>
    </row>
    <row r="144" spans="1:21" ht="13.15" customHeight="1" x14ac:dyDescent="0.2">
      <c r="A144" s="86" t="s">
        <v>294</v>
      </c>
      <c r="B144" s="3" t="s">
        <v>295</v>
      </c>
      <c r="C144" s="8" t="s">
        <v>47</v>
      </c>
      <c r="D144" s="8" t="s">
        <v>52</v>
      </c>
      <c r="E144" s="8" t="s">
        <v>49</v>
      </c>
      <c r="F144" s="2">
        <v>29.04</v>
      </c>
      <c r="G144" s="2">
        <v>32.840000000000003</v>
      </c>
      <c r="H144" s="2">
        <v>32.85</v>
      </c>
      <c r="I144" s="2">
        <v>36.64</v>
      </c>
      <c r="J144" s="2">
        <v>36.65</v>
      </c>
      <c r="K144" s="2">
        <v>40.44</v>
      </c>
      <c r="L144" s="2">
        <v>40.449999999999996</v>
      </c>
      <c r="M144" s="2">
        <v>44.24</v>
      </c>
      <c r="N144" s="2">
        <v>60408.160000000003</v>
      </c>
      <c r="O144" s="2">
        <v>68312.67</v>
      </c>
      <c r="P144" s="2">
        <v>68312.679999999993</v>
      </c>
      <c r="Q144" s="18">
        <v>76217.17</v>
      </c>
      <c r="R144" s="18">
        <v>76217.179999999993</v>
      </c>
      <c r="S144" s="18">
        <v>84121.68</v>
      </c>
      <c r="T144" s="18">
        <v>84121.689999999988</v>
      </c>
      <c r="U144" s="2">
        <v>92026.18</v>
      </c>
    </row>
    <row r="145" spans="1:21" ht="13.15" customHeight="1" x14ac:dyDescent="0.2">
      <c r="A145" s="86" t="s">
        <v>296</v>
      </c>
      <c r="B145" s="3" t="s">
        <v>297</v>
      </c>
      <c r="C145" s="8" t="s">
        <v>15</v>
      </c>
      <c r="D145" s="8" t="s">
        <v>16</v>
      </c>
      <c r="E145" s="8" t="s">
        <v>17</v>
      </c>
      <c r="F145" s="2">
        <v>21.59</v>
      </c>
      <c r="G145" s="2">
        <v>24.41</v>
      </c>
      <c r="H145" s="2">
        <v>24.42</v>
      </c>
      <c r="I145" s="2">
        <v>27.24</v>
      </c>
      <c r="J145" s="2">
        <v>27.25</v>
      </c>
      <c r="K145" s="2">
        <v>30.06</v>
      </c>
      <c r="L145" s="2">
        <v>30.07</v>
      </c>
      <c r="M145" s="2">
        <v>32.880000000000003</v>
      </c>
      <c r="N145" s="2">
        <v>44897.96</v>
      </c>
      <c r="O145" s="2">
        <v>50772.93</v>
      </c>
      <c r="P145" s="2">
        <v>50772.94</v>
      </c>
      <c r="Q145" s="18">
        <v>56647.9</v>
      </c>
      <c r="R145" s="18">
        <v>56647.91</v>
      </c>
      <c r="S145" s="18">
        <v>62522.86</v>
      </c>
      <c r="T145" s="18">
        <v>62522.87</v>
      </c>
      <c r="U145" s="2">
        <v>68397.83</v>
      </c>
    </row>
    <row r="146" spans="1:21" ht="13.15" customHeight="1" x14ac:dyDescent="0.2">
      <c r="A146" s="86" t="s">
        <v>298</v>
      </c>
      <c r="B146" s="3" t="s">
        <v>299</v>
      </c>
      <c r="C146" s="8" t="s">
        <v>47</v>
      </c>
      <c r="D146" s="8" t="s">
        <v>58</v>
      </c>
      <c r="E146" s="8" t="s">
        <v>49</v>
      </c>
      <c r="F146" s="2">
        <v>25</v>
      </c>
      <c r="G146" s="2">
        <v>28.27</v>
      </c>
      <c r="H146" s="2">
        <v>28.28</v>
      </c>
      <c r="I146" s="2">
        <v>31.55</v>
      </c>
      <c r="J146" s="2">
        <v>31.560000000000002</v>
      </c>
      <c r="K146" s="2">
        <v>34.82</v>
      </c>
      <c r="L146" s="2">
        <v>34.83</v>
      </c>
      <c r="M146" s="2">
        <v>38.090000000000003</v>
      </c>
      <c r="N146" s="2">
        <v>52000</v>
      </c>
      <c r="O146" s="2">
        <v>58804.28</v>
      </c>
      <c r="P146" s="2">
        <v>58804.29</v>
      </c>
      <c r="Q146" s="18">
        <v>65608.570000000007</v>
      </c>
      <c r="R146" s="18">
        <v>65608.58</v>
      </c>
      <c r="S146" s="18">
        <v>72412.850000000006</v>
      </c>
      <c r="T146" s="18">
        <v>72412.86</v>
      </c>
      <c r="U146" s="2">
        <v>79217.13</v>
      </c>
    </row>
    <row r="147" spans="1:21" ht="13.15" customHeight="1" x14ac:dyDescent="0.2">
      <c r="A147" s="86" t="s">
        <v>301</v>
      </c>
      <c r="B147" s="3" t="s">
        <v>302</v>
      </c>
      <c r="C147" s="8" t="s">
        <v>15</v>
      </c>
      <c r="D147" s="8" t="s">
        <v>303</v>
      </c>
      <c r="E147" s="8" t="s">
        <v>17</v>
      </c>
      <c r="F147" s="2">
        <v>15.06</v>
      </c>
      <c r="G147" s="2">
        <v>16.84</v>
      </c>
      <c r="H147" s="2">
        <v>16.850000000000001</v>
      </c>
      <c r="I147" s="2">
        <v>18.61</v>
      </c>
      <c r="J147" s="2">
        <v>18.62</v>
      </c>
      <c r="K147" s="2">
        <v>20.39</v>
      </c>
      <c r="L147" s="2">
        <v>20.400000000000002</v>
      </c>
      <c r="M147" s="2">
        <v>22.16</v>
      </c>
      <c r="N147" s="2">
        <v>31333.33</v>
      </c>
      <c r="O147" s="2">
        <v>35021.85</v>
      </c>
      <c r="P147" s="2">
        <v>35021.86</v>
      </c>
      <c r="Q147" s="18">
        <v>38710.379999999997</v>
      </c>
      <c r="R147" s="18">
        <v>38710.39</v>
      </c>
      <c r="S147" s="18">
        <v>42398.9</v>
      </c>
      <c r="T147" s="18">
        <v>42398.91</v>
      </c>
      <c r="U147" s="2">
        <v>46087.42</v>
      </c>
    </row>
    <row r="148" spans="1:21" ht="13.15" customHeight="1" x14ac:dyDescent="0.2">
      <c r="A148" s="86" t="s">
        <v>304</v>
      </c>
      <c r="B148" s="3" t="s">
        <v>305</v>
      </c>
      <c r="C148" s="8" t="s">
        <v>47</v>
      </c>
      <c r="D148" s="8" t="s">
        <v>58</v>
      </c>
      <c r="E148" s="8" t="s">
        <v>49</v>
      </c>
      <c r="F148" s="2">
        <v>25</v>
      </c>
      <c r="G148" s="2">
        <v>28.27</v>
      </c>
      <c r="H148" s="2">
        <v>28.28</v>
      </c>
      <c r="I148" s="2">
        <v>31.55</v>
      </c>
      <c r="J148" s="2">
        <v>31.560000000000002</v>
      </c>
      <c r="K148" s="2">
        <v>34.82</v>
      </c>
      <c r="L148" s="2">
        <v>34.83</v>
      </c>
      <c r="M148" s="2">
        <v>38.090000000000003</v>
      </c>
      <c r="N148" s="2">
        <v>52000</v>
      </c>
      <c r="O148" s="2">
        <v>58804.28</v>
      </c>
      <c r="P148" s="2">
        <v>58804.29</v>
      </c>
      <c r="Q148" s="18">
        <v>65608.570000000007</v>
      </c>
      <c r="R148" s="18">
        <v>65608.58</v>
      </c>
      <c r="S148" s="18">
        <v>72412.850000000006</v>
      </c>
      <c r="T148" s="18">
        <v>72412.86</v>
      </c>
      <c r="U148" s="2">
        <v>79217.13</v>
      </c>
    </row>
    <row r="149" spans="1:21" ht="13.15" customHeight="1" x14ac:dyDescent="0.2">
      <c r="A149" s="86" t="s">
        <v>306</v>
      </c>
      <c r="B149" s="3" t="s">
        <v>307</v>
      </c>
      <c r="C149" s="8" t="s">
        <v>47</v>
      </c>
      <c r="D149" s="8" t="s">
        <v>48</v>
      </c>
      <c r="E149" s="8" t="s">
        <v>49</v>
      </c>
      <c r="F149" s="2">
        <v>36.729999999999997</v>
      </c>
      <c r="G149" s="2">
        <v>42.02</v>
      </c>
      <c r="H149" s="2">
        <v>42.03</v>
      </c>
      <c r="I149" s="2">
        <v>47.31</v>
      </c>
      <c r="J149" s="2">
        <v>47.32</v>
      </c>
      <c r="K149" s="2">
        <v>52.6</v>
      </c>
      <c r="L149" s="2">
        <v>52.61</v>
      </c>
      <c r="M149" s="2">
        <v>57.89</v>
      </c>
      <c r="N149" s="2">
        <v>76400</v>
      </c>
      <c r="O149" s="2">
        <v>87400.41</v>
      </c>
      <c r="P149" s="2">
        <v>87400.42</v>
      </c>
      <c r="Q149" s="18">
        <v>98400.82</v>
      </c>
      <c r="R149" s="18">
        <v>98400.83</v>
      </c>
      <c r="S149" s="18">
        <v>109401.22</v>
      </c>
      <c r="T149" s="18">
        <v>109401.23</v>
      </c>
      <c r="U149" s="2">
        <v>120401.63</v>
      </c>
    </row>
    <row r="150" spans="1:21" ht="13.15" customHeight="1" x14ac:dyDescent="0.2">
      <c r="A150" s="86" t="s">
        <v>308</v>
      </c>
      <c r="B150" s="3" t="s">
        <v>309</v>
      </c>
      <c r="C150" s="8" t="s">
        <v>47</v>
      </c>
      <c r="D150" s="8" t="s">
        <v>310</v>
      </c>
      <c r="E150" s="8" t="s">
        <v>17</v>
      </c>
      <c r="F150" s="2">
        <v>20.149999999999999</v>
      </c>
      <c r="G150" s="2">
        <v>22.52</v>
      </c>
      <c r="H150" s="2">
        <v>22.53</v>
      </c>
      <c r="I150" s="2">
        <v>24.9</v>
      </c>
      <c r="J150" s="2">
        <v>24.91</v>
      </c>
      <c r="K150" s="2">
        <v>27.27</v>
      </c>
      <c r="L150" s="2">
        <v>27.28</v>
      </c>
      <c r="M150" s="2">
        <v>29.64</v>
      </c>
      <c r="N150" s="2">
        <v>41916.67</v>
      </c>
      <c r="O150" s="2">
        <v>46851.05</v>
      </c>
      <c r="P150" s="2">
        <v>46851.060000000005</v>
      </c>
      <c r="Q150" s="18">
        <v>51785.42</v>
      </c>
      <c r="R150" s="18">
        <v>51785.43</v>
      </c>
      <c r="S150" s="18">
        <v>56719.8</v>
      </c>
      <c r="T150" s="18">
        <v>56719.810000000005</v>
      </c>
      <c r="U150" s="2">
        <v>61654.17</v>
      </c>
    </row>
    <row r="151" spans="1:21" ht="13.15" customHeight="1" x14ac:dyDescent="0.2">
      <c r="A151" s="86" t="s">
        <v>311</v>
      </c>
      <c r="B151" s="3" t="s">
        <v>312</v>
      </c>
      <c r="C151" s="8" t="s">
        <v>47</v>
      </c>
      <c r="D151" s="8" t="s">
        <v>313</v>
      </c>
      <c r="E151" s="8" t="s">
        <v>49</v>
      </c>
      <c r="F151" s="2">
        <v>23.18</v>
      </c>
      <c r="G151" s="2">
        <v>25.91</v>
      </c>
      <c r="H151" s="2">
        <v>25.92</v>
      </c>
      <c r="I151" s="2">
        <v>28.64</v>
      </c>
      <c r="J151" s="2">
        <v>28.650000000000002</v>
      </c>
      <c r="K151" s="2">
        <v>31.36</v>
      </c>
      <c r="L151" s="2">
        <v>31.37</v>
      </c>
      <c r="M151" s="2">
        <v>34.090000000000003</v>
      </c>
      <c r="N151" s="2">
        <v>48208.33</v>
      </c>
      <c r="O151" s="2">
        <v>53883.360000000001</v>
      </c>
      <c r="P151" s="2">
        <v>53883.37</v>
      </c>
      <c r="Q151" s="18">
        <v>59558.38</v>
      </c>
      <c r="R151" s="18">
        <v>59558.39</v>
      </c>
      <c r="S151" s="18">
        <v>65233.41</v>
      </c>
      <c r="T151" s="18">
        <v>65233.420000000006</v>
      </c>
      <c r="U151" s="2">
        <v>70908.429999999993</v>
      </c>
    </row>
    <row r="152" spans="1:21" ht="13.15" customHeight="1" x14ac:dyDescent="0.2">
      <c r="A152" s="86" t="s">
        <v>314</v>
      </c>
      <c r="B152" s="3" t="s">
        <v>315</v>
      </c>
      <c r="C152" s="8" t="s">
        <v>47</v>
      </c>
      <c r="D152" s="8" t="s">
        <v>316</v>
      </c>
      <c r="E152" s="8" t="s">
        <v>49</v>
      </c>
      <c r="F152" s="2">
        <v>25.65</v>
      </c>
      <c r="G152" s="2">
        <v>29.01</v>
      </c>
      <c r="H152" s="2">
        <v>29.020000000000003</v>
      </c>
      <c r="I152" s="2">
        <v>32.36</v>
      </c>
      <c r="J152" s="2">
        <v>32.369999999999997</v>
      </c>
      <c r="K152" s="2">
        <v>35.72</v>
      </c>
      <c r="L152" s="2">
        <v>35.729999999999997</v>
      </c>
      <c r="M152" s="2">
        <v>39.07</v>
      </c>
      <c r="N152" s="2">
        <v>53346.94</v>
      </c>
      <c r="O152" s="2">
        <v>60327.47</v>
      </c>
      <c r="P152" s="2">
        <v>60327.48</v>
      </c>
      <c r="Q152" s="18">
        <v>67308</v>
      </c>
      <c r="R152" s="18">
        <v>67308.009999999995</v>
      </c>
      <c r="S152" s="18">
        <v>74288.53</v>
      </c>
      <c r="T152" s="18">
        <v>74288.539999999994</v>
      </c>
      <c r="U152" s="2">
        <v>81269.06</v>
      </c>
    </row>
    <row r="153" spans="1:21" ht="13.15" customHeight="1" x14ac:dyDescent="0.2">
      <c r="A153" s="86" t="s">
        <v>317</v>
      </c>
      <c r="B153" s="3" t="s">
        <v>318</v>
      </c>
      <c r="C153" s="8" t="s">
        <v>47</v>
      </c>
      <c r="D153" s="8" t="s">
        <v>71</v>
      </c>
      <c r="E153" s="8" t="s">
        <v>49</v>
      </c>
      <c r="F153" s="2">
        <v>33.159999999999997</v>
      </c>
      <c r="G153" s="2">
        <v>37.5</v>
      </c>
      <c r="H153" s="2">
        <v>37.51</v>
      </c>
      <c r="I153" s="2">
        <v>41.84</v>
      </c>
      <c r="J153" s="2">
        <v>41.85</v>
      </c>
      <c r="K153" s="2">
        <v>46.18</v>
      </c>
      <c r="L153" s="2">
        <v>46.19</v>
      </c>
      <c r="M153" s="2">
        <v>50.52</v>
      </c>
      <c r="N153" s="2">
        <v>68979.59</v>
      </c>
      <c r="O153" s="2">
        <v>78005.679999999993</v>
      </c>
      <c r="P153" s="2">
        <v>78005.689999999988</v>
      </c>
      <c r="Q153" s="18">
        <v>87031.77</v>
      </c>
      <c r="R153" s="18">
        <v>87031.78</v>
      </c>
      <c r="S153" s="18">
        <v>96057.85</v>
      </c>
      <c r="T153" s="18">
        <v>96057.86</v>
      </c>
      <c r="U153" s="2">
        <v>105083.94</v>
      </c>
    </row>
    <row r="154" spans="1:21" ht="13.15" customHeight="1" x14ac:dyDescent="0.2">
      <c r="A154" s="86" t="s">
        <v>319</v>
      </c>
      <c r="B154" s="3" t="s">
        <v>320</v>
      </c>
      <c r="C154" s="8" t="s">
        <v>47</v>
      </c>
      <c r="D154" s="8" t="s">
        <v>52</v>
      </c>
      <c r="E154" s="8" t="s">
        <v>49</v>
      </c>
      <c r="F154" s="2">
        <v>29.04</v>
      </c>
      <c r="G154" s="2">
        <v>32.840000000000003</v>
      </c>
      <c r="H154" s="2">
        <v>32.85</v>
      </c>
      <c r="I154" s="2">
        <v>36.64</v>
      </c>
      <c r="J154" s="2">
        <v>36.65</v>
      </c>
      <c r="K154" s="2">
        <v>40.44</v>
      </c>
      <c r="L154" s="2">
        <v>40.449999999999996</v>
      </c>
      <c r="M154" s="2">
        <v>44.24</v>
      </c>
      <c r="N154" s="2">
        <v>60408.160000000003</v>
      </c>
      <c r="O154" s="2">
        <v>68312.67</v>
      </c>
      <c r="P154" s="2">
        <v>68312.679999999993</v>
      </c>
      <c r="Q154" s="18">
        <v>76217.17</v>
      </c>
      <c r="R154" s="18">
        <v>76217.179999999993</v>
      </c>
      <c r="S154" s="18">
        <v>84121.68</v>
      </c>
      <c r="T154" s="18">
        <v>84121.689999999988</v>
      </c>
      <c r="U154" s="2">
        <v>92026.18</v>
      </c>
    </row>
    <row r="155" spans="1:21" ht="13.15" customHeight="1" x14ac:dyDescent="0.2">
      <c r="A155" s="86" t="s">
        <v>321</v>
      </c>
      <c r="B155" s="3" t="s">
        <v>322</v>
      </c>
      <c r="C155" s="8" t="s">
        <v>47</v>
      </c>
      <c r="D155" s="8" t="s">
        <v>52</v>
      </c>
      <c r="E155" s="8" t="s">
        <v>49</v>
      </c>
      <c r="F155" s="2">
        <v>29.04</v>
      </c>
      <c r="G155" s="2">
        <v>32.840000000000003</v>
      </c>
      <c r="H155" s="2">
        <v>32.85</v>
      </c>
      <c r="I155" s="2">
        <v>36.64</v>
      </c>
      <c r="J155" s="2">
        <v>36.65</v>
      </c>
      <c r="K155" s="2">
        <v>40.44</v>
      </c>
      <c r="L155" s="2">
        <v>40.449999999999996</v>
      </c>
      <c r="M155" s="2">
        <v>44.24</v>
      </c>
      <c r="N155" s="2">
        <v>60408.160000000003</v>
      </c>
      <c r="O155" s="2">
        <v>68312.67</v>
      </c>
      <c r="P155" s="2">
        <v>68312.679999999993</v>
      </c>
      <c r="Q155" s="18">
        <v>76217.17</v>
      </c>
      <c r="R155" s="18">
        <v>76217.179999999993</v>
      </c>
      <c r="S155" s="18">
        <v>84121.68</v>
      </c>
      <c r="T155" s="18">
        <v>84121.689999999988</v>
      </c>
      <c r="U155" s="2">
        <v>92026.18</v>
      </c>
    </row>
    <row r="156" spans="1:21" ht="13.15" customHeight="1" x14ac:dyDescent="0.2">
      <c r="A156" s="86" t="s">
        <v>323</v>
      </c>
      <c r="B156" s="3" t="s">
        <v>324</v>
      </c>
      <c r="C156" s="8" t="s">
        <v>47</v>
      </c>
      <c r="D156" s="8" t="s">
        <v>58</v>
      </c>
      <c r="E156" s="8" t="s">
        <v>49</v>
      </c>
      <c r="F156" s="2">
        <v>25</v>
      </c>
      <c r="G156" s="2">
        <v>28.27</v>
      </c>
      <c r="H156" s="2">
        <v>28.28</v>
      </c>
      <c r="I156" s="2">
        <v>31.55</v>
      </c>
      <c r="J156" s="2">
        <v>31.560000000000002</v>
      </c>
      <c r="K156" s="2">
        <v>34.82</v>
      </c>
      <c r="L156" s="2">
        <v>34.83</v>
      </c>
      <c r="M156" s="2">
        <v>38.090000000000003</v>
      </c>
      <c r="N156" s="2">
        <v>52000</v>
      </c>
      <c r="O156" s="2">
        <v>58804.28</v>
      </c>
      <c r="P156" s="2">
        <v>58804.29</v>
      </c>
      <c r="Q156" s="18">
        <v>65608.570000000007</v>
      </c>
      <c r="R156" s="18">
        <v>65608.58</v>
      </c>
      <c r="S156" s="18">
        <v>72412.850000000006</v>
      </c>
      <c r="T156" s="18">
        <v>72412.86</v>
      </c>
      <c r="U156" s="2">
        <v>79217.13</v>
      </c>
    </row>
    <row r="157" spans="1:21" ht="13.15" customHeight="1" x14ac:dyDescent="0.2">
      <c r="A157" s="86" t="s">
        <v>325</v>
      </c>
      <c r="B157" s="3" t="s">
        <v>326</v>
      </c>
      <c r="C157" s="8" t="s">
        <v>15</v>
      </c>
      <c r="D157" s="8" t="s">
        <v>303</v>
      </c>
      <c r="E157" s="8" t="s">
        <v>17</v>
      </c>
      <c r="F157" s="2">
        <v>15.06</v>
      </c>
      <c r="G157" s="2">
        <v>16.84</v>
      </c>
      <c r="H157" s="2">
        <v>16.850000000000001</v>
      </c>
      <c r="I157" s="2">
        <v>18.61</v>
      </c>
      <c r="J157" s="2">
        <v>18.62</v>
      </c>
      <c r="K157" s="2">
        <v>20.39</v>
      </c>
      <c r="L157" s="2">
        <v>20.400000000000002</v>
      </c>
      <c r="M157" s="2">
        <v>22.16</v>
      </c>
      <c r="N157" s="2">
        <v>31333.33</v>
      </c>
      <c r="O157" s="2">
        <v>35021.85</v>
      </c>
      <c r="P157" s="2">
        <v>35021.86</v>
      </c>
      <c r="Q157" s="18">
        <v>38710.379999999997</v>
      </c>
      <c r="R157" s="18">
        <v>38710.39</v>
      </c>
      <c r="S157" s="18">
        <v>42398.9</v>
      </c>
      <c r="T157" s="18">
        <v>42398.91</v>
      </c>
      <c r="U157" s="2">
        <v>46087.42</v>
      </c>
    </row>
    <row r="158" spans="1:21" ht="13.15" customHeight="1" x14ac:dyDescent="0.2">
      <c r="A158" s="87" t="s">
        <v>1652</v>
      </c>
      <c r="B158" s="3" t="s">
        <v>1654</v>
      </c>
      <c r="C158" s="8" t="s">
        <v>15</v>
      </c>
      <c r="D158" s="8" t="s">
        <v>20</v>
      </c>
      <c r="E158" s="8" t="s">
        <v>17</v>
      </c>
      <c r="F158" s="2">
        <v>17.89</v>
      </c>
      <c r="G158" s="2">
        <v>20</v>
      </c>
      <c r="H158" s="2">
        <v>20.010000000000002</v>
      </c>
      <c r="I158" s="2">
        <v>22.1</v>
      </c>
      <c r="J158" s="2">
        <v>22.110000000000003</v>
      </c>
      <c r="K158" s="2">
        <v>24.21</v>
      </c>
      <c r="L158" s="2">
        <v>24.220000000000002</v>
      </c>
      <c r="M158" s="2">
        <v>26.31</v>
      </c>
      <c r="N158" s="2">
        <v>37208.33</v>
      </c>
      <c r="O158" s="2">
        <v>41588.449999999997</v>
      </c>
      <c r="P158" s="2">
        <v>41588.46</v>
      </c>
      <c r="Q158" s="18">
        <v>45968.57</v>
      </c>
      <c r="R158" s="18">
        <v>45968.58</v>
      </c>
      <c r="S158" s="18">
        <v>50348.69</v>
      </c>
      <c r="T158" s="18">
        <v>50348.700000000004</v>
      </c>
      <c r="U158" s="2">
        <v>54728.81</v>
      </c>
    </row>
    <row r="159" spans="1:21" ht="13.15" customHeight="1" x14ac:dyDescent="0.2">
      <c r="A159" s="87" t="s">
        <v>1653</v>
      </c>
      <c r="B159" s="3" t="s">
        <v>1655</v>
      </c>
      <c r="C159" s="8" t="s">
        <v>15</v>
      </c>
      <c r="D159" s="8" t="s">
        <v>41</v>
      </c>
      <c r="E159" s="8" t="s">
        <v>17</v>
      </c>
      <c r="F159" s="2">
        <v>19.13</v>
      </c>
      <c r="G159" s="2">
        <v>21.38</v>
      </c>
      <c r="H159" s="2">
        <v>21.39</v>
      </c>
      <c r="I159" s="2">
        <v>23.64</v>
      </c>
      <c r="J159" s="2">
        <v>23.650000000000002</v>
      </c>
      <c r="K159" s="2">
        <v>25.89</v>
      </c>
      <c r="L159" s="2">
        <v>25.900000000000002</v>
      </c>
      <c r="M159" s="2">
        <v>28.14</v>
      </c>
      <c r="N159" s="2">
        <v>39791.67</v>
      </c>
      <c r="O159" s="2">
        <v>44475.9</v>
      </c>
      <c r="P159" s="2">
        <v>44475.91</v>
      </c>
      <c r="Q159" s="18">
        <v>49160.12</v>
      </c>
      <c r="R159" s="18">
        <v>49160.130000000005</v>
      </c>
      <c r="S159" s="18">
        <v>53844.35</v>
      </c>
      <c r="T159" s="18">
        <v>53844.36</v>
      </c>
      <c r="U159" s="2">
        <v>58528.57</v>
      </c>
    </row>
    <row r="160" spans="1:21" ht="13.15" customHeight="1" x14ac:dyDescent="0.2">
      <c r="A160" s="86" t="s">
        <v>327</v>
      </c>
      <c r="B160" s="3" t="s">
        <v>328</v>
      </c>
      <c r="C160" s="8" t="s">
        <v>47</v>
      </c>
      <c r="D160" s="8" t="s">
        <v>58</v>
      </c>
      <c r="E160" s="8" t="s">
        <v>49</v>
      </c>
      <c r="F160" s="2">
        <v>25</v>
      </c>
      <c r="G160" s="2">
        <v>28.27</v>
      </c>
      <c r="H160" s="2">
        <v>28.28</v>
      </c>
      <c r="I160" s="2">
        <v>31.55</v>
      </c>
      <c r="J160" s="2">
        <v>31.560000000000002</v>
      </c>
      <c r="K160" s="2">
        <v>34.82</v>
      </c>
      <c r="L160" s="2">
        <v>34.83</v>
      </c>
      <c r="M160" s="2">
        <v>38.090000000000003</v>
      </c>
      <c r="N160" s="2">
        <v>52000</v>
      </c>
      <c r="O160" s="2">
        <v>58804.28</v>
      </c>
      <c r="P160" s="2">
        <v>58804.29</v>
      </c>
      <c r="Q160" s="18">
        <v>65608.570000000007</v>
      </c>
      <c r="R160" s="18">
        <v>65608.58</v>
      </c>
      <c r="S160" s="18">
        <v>72412.850000000006</v>
      </c>
      <c r="T160" s="18">
        <v>72412.86</v>
      </c>
      <c r="U160" s="2">
        <v>79217.13</v>
      </c>
    </row>
    <row r="161" spans="1:21" ht="13.15" customHeight="1" x14ac:dyDescent="0.2">
      <c r="A161" s="86" t="s">
        <v>329</v>
      </c>
      <c r="B161" s="3" t="s">
        <v>330</v>
      </c>
      <c r="C161" s="8" t="s">
        <v>15</v>
      </c>
      <c r="D161" s="8" t="s">
        <v>16</v>
      </c>
      <c r="E161" s="8" t="s">
        <v>17</v>
      </c>
      <c r="F161" s="2">
        <v>21.59</v>
      </c>
      <c r="G161" s="2">
        <v>24.41</v>
      </c>
      <c r="H161" s="2">
        <v>24.42</v>
      </c>
      <c r="I161" s="2">
        <v>27.24</v>
      </c>
      <c r="J161" s="2">
        <v>27.25</v>
      </c>
      <c r="K161" s="2">
        <v>30.06</v>
      </c>
      <c r="L161" s="2">
        <v>30.07</v>
      </c>
      <c r="M161" s="2">
        <v>32.880000000000003</v>
      </c>
      <c r="N161" s="2">
        <v>44897.96</v>
      </c>
      <c r="O161" s="2">
        <v>50772.93</v>
      </c>
      <c r="P161" s="2">
        <v>50772.94</v>
      </c>
      <c r="Q161" s="18">
        <v>56647.9</v>
      </c>
      <c r="R161" s="18">
        <v>56647.91</v>
      </c>
      <c r="S161" s="18">
        <v>62522.86</v>
      </c>
      <c r="T161" s="18">
        <v>62522.87</v>
      </c>
      <c r="U161" s="2">
        <v>68397.83</v>
      </c>
    </row>
    <row r="162" spans="1:21" ht="13.15" customHeight="1" x14ac:dyDescent="0.2">
      <c r="A162" s="87" t="s">
        <v>1695</v>
      </c>
      <c r="B162" s="3" t="s">
        <v>1696</v>
      </c>
      <c r="C162" s="8" t="s">
        <v>47</v>
      </c>
      <c r="D162" s="8" t="s">
        <v>55</v>
      </c>
      <c r="E162" s="8" t="s">
        <v>49</v>
      </c>
      <c r="F162" s="2">
        <v>32.31</v>
      </c>
      <c r="G162" s="2">
        <v>36.96</v>
      </c>
      <c r="H162" s="2">
        <v>36.97</v>
      </c>
      <c r="I162" s="2">
        <v>41.61</v>
      </c>
      <c r="J162" s="2">
        <v>41.62</v>
      </c>
      <c r="K162" s="2">
        <v>46.26</v>
      </c>
      <c r="L162" s="2">
        <v>46.269999999999996</v>
      </c>
      <c r="M162" s="2">
        <v>50.91</v>
      </c>
      <c r="N162" s="2">
        <v>67200</v>
      </c>
      <c r="O162" s="2">
        <v>76875.75</v>
      </c>
      <c r="P162" s="2">
        <v>76875.759999999995</v>
      </c>
      <c r="Q162" s="18">
        <v>86551.5</v>
      </c>
      <c r="R162" s="18">
        <v>86551.51</v>
      </c>
      <c r="S162" s="18">
        <v>96227.25</v>
      </c>
      <c r="T162" s="18">
        <v>96227.26</v>
      </c>
      <c r="U162" s="2">
        <v>105902.99999999999</v>
      </c>
    </row>
    <row r="163" spans="1:21" ht="13.15" customHeight="1" x14ac:dyDescent="0.2">
      <c r="A163" s="86" t="s">
        <v>331</v>
      </c>
      <c r="B163" s="3" t="s">
        <v>332</v>
      </c>
      <c r="C163" s="8" t="s">
        <v>47</v>
      </c>
      <c r="D163" s="8" t="s">
        <v>58</v>
      </c>
      <c r="E163" s="8" t="s">
        <v>49</v>
      </c>
      <c r="F163" s="2">
        <v>25</v>
      </c>
      <c r="G163" s="2">
        <v>28.27</v>
      </c>
      <c r="H163" s="2">
        <v>28.28</v>
      </c>
      <c r="I163" s="2">
        <v>31.55</v>
      </c>
      <c r="J163" s="2">
        <v>31.560000000000002</v>
      </c>
      <c r="K163" s="2">
        <v>34.82</v>
      </c>
      <c r="L163" s="2">
        <v>34.83</v>
      </c>
      <c r="M163" s="2">
        <v>38.090000000000003</v>
      </c>
      <c r="N163" s="2">
        <v>52000</v>
      </c>
      <c r="O163" s="2">
        <v>58804.28</v>
      </c>
      <c r="P163" s="2">
        <v>58804.29</v>
      </c>
      <c r="Q163" s="18">
        <v>65608.570000000007</v>
      </c>
      <c r="R163" s="18">
        <v>65608.58</v>
      </c>
      <c r="S163" s="18">
        <v>72412.850000000006</v>
      </c>
      <c r="T163" s="18">
        <v>72412.86</v>
      </c>
      <c r="U163" s="2">
        <v>79217.13</v>
      </c>
    </row>
    <row r="164" spans="1:21" ht="13.15" customHeight="1" x14ac:dyDescent="0.2">
      <c r="A164" s="86" t="s">
        <v>333</v>
      </c>
      <c r="B164" s="3" t="s">
        <v>334</v>
      </c>
      <c r="C164" s="8" t="s">
        <v>47</v>
      </c>
      <c r="D164" s="25" t="s">
        <v>74</v>
      </c>
      <c r="E164" s="8" t="s">
        <v>49</v>
      </c>
      <c r="F164" s="2">
        <v>36.81</v>
      </c>
      <c r="G164" s="2">
        <v>42.11</v>
      </c>
      <c r="H164" s="2">
        <v>42.12</v>
      </c>
      <c r="I164" s="2">
        <v>47.41</v>
      </c>
      <c r="J164" s="2">
        <v>47.419999999999995</v>
      </c>
      <c r="K164" s="2">
        <v>52.71</v>
      </c>
      <c r="L164" s="2">
        <v>52.72</v>
      </c>
      <c r="M164" s="2">
        <v>58.01</v>
      </c>
      <c r="N164" s="2">
        <v>76560</v>
      </c>
      <c r="O164" s="2">
        <v>87583.45</v>
      </c>
      <c r="P164" s="2">
        <v>87583.459999999992</v>
      </c>
      <c r="Q164" s="18">
        <v>98606.89</v>
      </c>
      <c r="R164" s="18">
        <v>98606.9</v>
      </c>
      <c r="S164" s="18">
        <v>109630.34</v>
      </c>
      <c r="T164" s="18">
        <v>109630.34999999999</v>
      </c>
      <c r="U164" s="2">
        <v>120653.78</v>
      </c>
    </row>
    <row r="165" spans="1:21" ht="13.15" customHeight="1" x14ac:dyDescent="0.2">
      <c r="A165" s="86" t="s">
        <v>335</v>
      </c>
      <c r="B165" s="3" t="s">
        <v>336</v>
      </c>
      <c r="C165" s="8" t="s">
        <v>15</v>
      </c>
      <c r="D165" s="8" t="s">
        <v>337</v>
      </c>
      <c r="E165" s="8" t="s">
        <v>17</v>
      </c>
      <c r="F165" s="2">
        <v>29.36</v>
      </c>
      <c r="G165" s="2">
        <v>33.200000000000003</v>
      </c>
      <c r="H165" s="2">
        <v>33.21</v>
      </c>
      <c r="I165" s="2">
        <v>37.04</v>
      </c>
      <c r="J165" s="2">
        <v>37.049999999999997</v>
      </c>
      <c r="K165" s="2">
        <v>40.880000000000003</v>
      </c>
      <c r="L165" s="2">
        <v>40.89</v>
      </c>
      <c r="M165" s="2">
        <v>44.72</v>
      </c>
      <c r="N165" s="2">
        <v>61061.22</v>
      </c>
      <c r="O165" s="2">
        <v>69051.179999999993</v>
      </c>
      <c r="P165" s="2">
        <v>69051.189999999988</v>
      </c>
      <c r="Q165" s="18">
        <v>77041.14</v>
      </c>
      <c r="R165" s="18">
        <v>77041.149999999994</v>
      </c>
      <c r="S165" s="18">
        <v>85031.1</v>
      </c>
      <c r="T165" s="18">
        <v>85031.11</v>
      </c>
      <c r="U165" s="2">
        <v>93021.06</v>
      </c>
    </row>
    <row r="166" spans="1:21" ht="13.15" customHeight="1" x14ac:dyDescent="0.2">
      <c r="A166" s="86" t="s">
        <v>338</v>
      </c>
      <c r="B166" s="3" t="s">
        <v>339</v>
      </c>
      <c r="C166" s="8" t="s">
        <v>47</v>
      </c>
      <c r="D166" s="8" t="s">
        <v>48</v>
      </c>
      <c r="E166" s="8" t="s">
        <v>49</v>
      </c>
      <c r="F166" s="2">
        <v>36.729999999999997</v>
      </c>
      <c r="G166" s="2">
        <v>42.02</v>
      </c>
      <c r="H166" s="2">
        <v>42.03</v>
      </c>
      <c r="I166" s="2">
        <v>47.31</v>
      </c>
      <c r="J166" s="2">
        <v>47.32</v>
      </c>
      <c r="K166" s="2">
        <v>52.6</v>
      </c>
      <c r="L166" s="2">
        <v>52.61</v>
      </c>
      <c r="M166" s="2">
        <v>57.89</v>
      </c>
      <c r="N166" s="2">
        <v>76400</v>
      </c>
      <c r="O166" s="2">
        <v>87400.41</v>
      </c>
      <c r="P166" s="2">
        <v>87400.42</v>
      </c>
      <c r="Q166" s="18">
        <v>98400.82</v>
      </c>
      <c r="R166" s="18">
        <v>98400.83</v>
      </c>
      <c r="S166" s="18">
        <v>109401.22</v>
      </c>
      <c r="T166" s="18">
        <v>109401.23</v>
      </c>
      <c r="U166" s="2">
        <v>120401.63</v>
      </c>
    </row>
    <row r="167" spans="1:21" ht="13.15" customHeight="1" x14ac:dyDescent="0.2">
      <c r="A167" s="86" t="s">
        <v>340</v>
      </c>
      <c r="B167" s="3" t="s">
        <v>341</v>
      </c>
      <c r="C167" s="8" t="s">
        <v>47</v>
      </c>
      <c r="D167" s="8" t="s">
        <v>71</v>
      </c>
      <c r="E167" s="8" t="s">
        <v>49</v>
      </c>
      <c r="F167" s="2">
        <v>33.159999999999997</v>
      </c>
      <c r="G167" s="2">
        <v>37.5</v>
      </c>
      <c r="H167" s="2">
        <v>37.51</v>
      </c>
      <c r="I167" s="2">
        <v>41.84</v>
      </c>
      <c r="J167" s="2">
        <v>41.85</v>
      </c>
      <c r="K167" s="2">
        <v>46.18</v>
      </c>
      <c r="L167" s="2">
        <v>46.19</v>
      </c>
      <c r="M167" s="2">
        <v>50.52</v>
      </c>
      <c r="N167" s="2">
        <v>68979.59</v>
      </c>
      <c r="O167" s="2">
        <v>78005.679999999993</v>
      </c>
      <c r="P167" s="2">
        <v>78005.689999999988</v>
      </c>
      <c r="Q167" s="18">
        <v>87031.77</v>
      </c>
      <c r="R167" s="18">
        <v>87031.78</v>
      </c>
      <c r="S167" s="18">
        <v>96057.85</v>
      </c>
      <c r="T167" s="18">
        <v>96057.86</v>
      </c>
      <c r="U167" s="2">
        <v>105083.94</v>
      </c>
    </row>
    <row r="168" spans="1:21" ht="13.15" customHeight="1" x14ac:dyDescent="0.2">
      <c r="A168" s="86" t="s">
        <v>342</v>
      </c>
      <c r="B168" s="3" t="s">
        <v>343</v>
      </c>
      <c r="C168" s="8" t="s">
        <v>15</v>
      </c>
      <c r="D168" s="8" t="s">
        <v>95</v>
      </c>
      <c r="E168" s="8" t="s">
        <v>17</v>
      </c>
      <c r="F168" s="2">
        <v>20.149999999999999</v>
      </c>
      <c r="G168" s="2">
        <v>22.52</v>
      </c>
      <c r="H168" s="2">
        <v>22.53</v>
      </c>
      <c r="I168" s="2">
        <v>24.9</v>
      </c>
      <c r="J168" s="2">
        <v>24.91</v>
      </c>
      <c r="K168" s="2">
        <v>27.27</v>
      </c>
      <c r="L168" s="2">
        <v>27.28</v>
      </c>
      <c r="M168" s="2">
        <v>29.64</v>
      </c>
      <c r="N168" s="2">
        <v>41916.67</v>
      </c>
      <c r="O168" s="2">
        <v>46851.05</v>
      </c>
      <c r="P168" s="2">
        <v>46851.060000000005</v>
      </c>
      <c r="Q168" s="18">
        <v>51785.42</v>
      </c>
      <c r="R168" s="18">
        <v>51785.43</v>
      </c>
      <c r="S168" s="18">
        <v>56719.8</v>
      </c>
      <c r="T168" s="18">
        <v>56719.810000000005</v>
      </c>
      <c r="U168" s="2">
        <v>61654.17</v>
      </c>
    </row>
    <row r="169" spans="1:21" ht="13.15" customHeight="1" x14ac:dyDescent="0.2">
      <c r="A169" s="86" t="s">
        <v>344</v>
      </c>
      <c r="B169" s="3" t="s">
        <v>345</v>
      </c>
      <c r="C169" s="8" t="s">
        <v>104</v>
      </c>
      <c r="D169" s="8" t="s">
        <v>26</v>
      </c>
      <c r="E169" s="8" t="s">
        <v>17</v>
      </c>
      <c r="F169" s="2">
        <v>25.65</v>
      </c>
      <c r="G169" s="2">
        <v>29.01</v>
      </c>
      <c r="H169" s="2">
        <v>29.020000000000003</v>
      </c>
      <c r="I169" s="2">
        <v>32.36</v>
      </c>
      <c r="J169" s="2">
        <v>32.369999999999997</v>
      </c>
      <c r="K169" s="2">
        <v>35.72</v>
      </c>
      <c r="L169" s="2">
        <v>35.729999999999997</v>
      </c>
      <c r="M169" s="2">
        <v>39.07</v>
      </c>
      <c r="N169" s="2">
        <v>53346.94</v>
      </c>
      <c r="O169" s="2">
        <v>60327.47</v>
      </c>
      <c r="P169" s="2">
        <v>60327.48</v>
      </c>
      <c r="Q169" s="18">
        <v>67308</v>
      </c>
      <c r="R169" s="18">
        <v>67308.009999999995</v>
      </c>
      <c r="S169" s="18">
        <v>74288.53</v>
      </c>
      <c r="T169" s="18">
        <v>74288.539999999994</v>
      </c>
      <c r="U169" s="2">
        <v>81269.06</v>
      </c>
    </row>
    <row r="170" spans="1:21" ht="13.15" customHeight="1" x14ac:dyDescent="0.2">
      <c r="A170" s="86" t="s">
        <v>346</v>
      </c>
      <c r="B170" s="3" t="s">
        <v>347</v>
      </c>
      <c r="C170" s="8" t="s">
        <v>47</v>
      </c>
      <c r="D170" s="8" t="s">
        <v>316</v>
      </c>
      <c r="E170" s="8" t="s">
        <v>49</v>
      </c>
      <c r="F170" s="2">
        <v>25.65</v>
      </c>
      <c r="G170" s="2">
        <v>29.01</v>
      </c>
      <c r="H170" s="2">
        <v>29.020000000000003</v>
      </c>
      <c r="I170" s="2">
        <v>32.36</v>
      </c>
      <c r="J170" s="2">
        <v>32.369999999999997</v>
      </c>
      <c r="K170" s="2">
        <v>35.72</v>
      </c>
      <c r="L170" s="2">
        <v>35.729999999999997</v>
      </c>
      <c r="M170" s="2">
        <v>39.07</v>
      </c>
      <c r="N170" s="2">
        <v>53346.94</v>
      </c>
      <c r="O170" s="2">
        <v>60327.47</v>
      </c>
      <c r="P170" s="2">
        <v>60327.48</v>
      </c>
      <c r="Q170" s="18">
        <v>67308</v>
      </c>
      <c r="R170" s="18">
        <v>67308.009999999995</v>
      </c>
      <c r="S170" s="18">
        <v>74288.53</v>
      </c>
      <c r="T170" s="18">
        <v>74288.539999999994</v>
      </c>
      <c r="U170" s="2">
        <v>81269.06</v>
      </c>
    </row>
    <row r="171" spans="1:21" ht="13.15" customHeight="1" x14ac:dyDescent="0.2">
      <c r="A171" s="86" t="s">
        <v>348</v>
      </c>
      <c r="B171" s="3" t="s">
        <v>349</v>
      </c>
      <c r="C171" s="8" t="s">
        <v>104</v>
      </c>
      <c r="D171" s="8" t="s">
        <v>337</v>
      </c>
      <c r="E171" s="8" t="s">
        <v>17</v>
      </c>
      <c r="F171" s="2">
        <v>29.36</v>
      </c>
      <c r="G171" s="2">
        <v>33.200000000000003</v>
      </c>
      <c r="H171" s="2">
        <v>33.21</v>
      </c>
      <c r="I171" s="2">
        <v>37.04</v>
      </c>
      <c r="J171" s="2">
        <v>37.049999999999997</v>
      </c>
      <c r="K171" s="2">
        <v>40.880000000000003</v>
      </c>
      <c r="L171" s="2">
        <v>40.89</v>
      </c>
      <c r="M171" s="2">
        <v>44.72</v>
      </c>
      <c r="N171" s="2">
        <v>61061.22</v>
      </c>
      <c r="O171" s="2">
        <v>69051.179999999993</v>
      </c>
      <c r="P171" s="2">
        <v>69051.189999999988</v>
      </c>
      <c r="Q171" s="18">
        <v>77041.14</v>
      </c>
      <c r="R171" s="18">
        <v>77041.149999999994</v>
      </c>
      <c r="S171" s="18">
        <v>85031.1</v>
      </c>
      <c r="T171" s="18">
        <v>85031.11</v>
      </c>
      <c r="U171" s="2">
        <v>93021.06</v>
      </c>
    </row>
    <row r="172" spans="1:21" ht="13.15" customHeight="1" x14ac:dyDescent="0.2">
      <c r="A172" s="86" t="s">
        <v>350</v>
      </c>
      <c r="B172" s="3" t="s">
        <v>351</v>
      </c>
      <c r="C172" s="8" t="s">
        <v>47</v>
      </c>
      <c r="D172" s="8" t="s">
        <v>61</v>
      </c>
      <c r="E172" s="8" t="s">
        <v>17</v>
      </c>
      <c r="F172" s="2">
        <v>19.13</v>
      </c>
      <c r="G172" s="2">
        <v>21.38</v>
      </c>
      <c r="H172" s="2">
        <v>21.39</v>
      </c>
      <c r="I172" s="2">
        <v>23.64</v>
      </c>
      <c r="J172" s="2">
        <v>23.650000000000002</v>
      </c>
      <c r="K172" s="2">
        <v>25.89</v>
      </c>
      <c r="L172" s="2">
        <v>25.900000000000002</v>
      </c>
      <c r="M172" s="2">
        <v>28.14</v>
      </c>
      <c r="N172" s="2">
        <v>39791.67</v>
      </c>
      <c r="O172" s="2">
        <v>44475.9</v>
      </c>
      <c r="P172" s="2">
        <v>44475.91</v>
      </c>
      <c r="Q172" s="18">
        <v>49160.12</v>
      </c>
      <c r="R172" s="18">
        <v>49160.130000000005</v>
      </c>
      <c r="S172" s="18">
        <v>53844.35</v>
      </c>
      <c r="T172" s="18">
        <v>53844.36</v>
      </c>
      <c r="U172" s="2">
        <v>58528.57</v>
      </c>
    </row>
    <row r="173" spans="1:21" ht="13.15" customHeight="1" x14ac:dyDescent="0.2">
      <c r="A173" s="86" t="s">
        <v>352</v>
      </c>
      <c r="B173" s="3" t="s">
        <v>353</v>
      </c>
      <c r="C173" s="8" t="s">
        <v>47</v>
      </c>
      <c r="D173" s="8" t="s">
        <v>354</v>
      </c>
      <c r="E173" s="8" t="s">
        <v>17</v>
      </c>
      <c r="F173" s="2">
        <v>17.89</v>
      </c>
      <c r="G173" s="2">
        <v>20</v>
      </c>
      <c r="H173" s="2">
        <v>20.010000000000002</v>
      </c>
      <c r="I173" s="2">
        <v>22.1</v>
      </c>
      <c r="J173" s="2">
        <v>22.110000000000003</v>
      </c>
      <c r="K173" s="2">
        <v>24.21</v>
      </c>
      <c r="L173" s="2">
        <v>24.220000000000002</v>
      </c>
      <c r="M173" s="2">
        <v>26.31</v>
      </c>
      <c r="N173" s="2">
        <v>37208.33</v>
      </c>
      <c r="O173" s="2">
        <v>41588.449999999997</v>
      </c>
      <c r="P173" s="2">
        <v>41588.46</v>
      </c>
      <c r="Q173" s="18">
        <v>45968.57</v>
      </c>
      <c r="R173" s="18">
        <v>45968.58</v>
      </c>
      <c r="S173" s="18">
        <v>50348.69</v>
      </c>
      <c r="T173" s="18">
        <v>50348.700000000004</v>
      </c>
      <c r="U173" s="2">
        <v>54728.81</v>
      </c>
    </row>
    <row r="174" spans="1:21" ht="13.15" customHeight="1" x14ac:dyDescent="0.2">
      <c r="A174" s="87" t="s">
        <v>355</v>
      </c>
      <c r="B174" s="3" t="s">
        <v>356</v>
      </c>
      <c r="C174" s="8" t="s">
        <v>47</v>
      </c>
      <c r="D174" s="8" t="s">
        <v>58</v>
      </c>
      <c r="E174" s="8" t="s">
        <v>49</v>
      </c>
      <c r="F174" s="2">
        <v>25</v>
      </c>
      <c r="G174" s="2">
        <v>28.27</v>
      </c>
      <c r="H174" s="2">
        <v>28.28</v>
      </c>
      <c r="I174" s="2">
        <v>31.55</v>
      </c>
      <c r="J174" s="2">
        <v>31.560000000000002</v>
      </c>
      <c r="K174" s="2">
        <v>34.82</v>
      </c>
      <c r="L174" s="2">
        <v>34.83</v>
      </c>
      <c r="M174" s="2">
        <v>38.090000000000003</v>
      </c>
      <c r="N174" s="2">
        <v>52000</v>
      </c>
      <c r="O174" s="2">
        <v>58804.28</v>
      </c>
      <c r="P174" s="2">
        <v>58804.29</v>
      </c>
      <c r="Q174" s="18">
        <v>65608.570000000007</v>
      </c>
      <c r="R174" s="18">
        <v>65608.58</v>
      </c>
      <c r="S174" s="18">
        <v>72412.850000000006</v>
      </c>
      <c r="T174" s="18">
        <v>72412.86</v>
      </c>
      <c r="U174" s="2">
        <v>79217.13</v>
      </c>
    </row>
    <row r="175" spans="1:21" ht="13.15" customHeight="1" x14ac:dyDescent="0.2">
      <c r="A175" s="87" t="s">
        <v>1712</v>
      </c>
      <c r="B175" s="3" t="s">
        <v>1713</v>
      </c>
      <c r="C175" s="8" t="s">
        <v>47</v>
      </c>
      <c r="D175" s="8" t="s">
        <v>52</v>
      </c>
      <c r="E175" s="8" t="s">
        <v>49</v>
      </c>
      <c r="F175" s="2">
        <v>29.04</v>
      </c>
      <c r="G175" s="2">
        <v>32.840000000000003</v>
      </c>
      <c r="H175" s="2">
        <v>32.85</v>
      </c>
      <c r="I175" s="2">
        <v>36.64</v>
      </c>
      <c r="J175" s="2">
        <v>36.65</v>
      </c>
      <c r="K175" s="2">
        <v>40.44</v>
      </c>
      <c r="L175" s="2">
        <v>40.449999999999996</v>
      </c>
      <c r="M175" s="2">
        <v>44.24</v>
      </c>
      <c r="N175" s="2">
        <v>60408.160000000003</v>
      </c>
      <c r="O175" s="2">
        <v>68312.67</v>
      </c>
      <c r="P175" s="2">
        <v>68312.679999999993</v>
      </c>
      <c r="Q175" s="18">
        <v>76217.17</v>
      </c>
      <c r="R175" s="18">
        <v>76217.179999999993</v>
      </c>
      <c r="S175" s="18">
        <v>84121.68</v>
      </c>
      <c r="T175" s="18">
        <v>84121.689999999988</v>
      </c>
      <c r="U175" s="2">
        <v>92026.18</v>
      </c>
    </row>
    <row r="176" spans="1:21" ht="13.15" customHeight="1" x14ac:dyDescent="0.2">
      <c r="A176" s="86" t="s">
        <v>357</v>
      </c>
      <c r="B176" s="3" t="s">
        <v>358</v>
      </c>
      <c r="C176" s="8" t="s">
        <v>15</v>
      </c>
      <c r="D176" s="8" t="s">
        <v>510</v>
      </c>
      <c r="E176" s="8" t="s">
        <v>17</v>
      </c>
      <c r="F176" s="2">
        <v>31.25</v>
      </c>
      <c r="G176" s="2"/>
      <c r="H176" s="2"/>
      <c r="I176" s="2"/>
      <c r="J176" s="2"/>
      <c r="K176" s="2"/>
      <c r="L176" s="2"/>
      <c r="M176" s="2">
        <v>56.95</v>
      </c>
      <c r="N176" s="2">
        <v>65000</v>
      </c>
      <c r="O176" s="2"/>
      <c r="P176" s="2"/>
      <c r="Q176" s="18"/>
      <c r="R176" s="18"/>
      <c r="S176" s="18"/>
      <c r="T176" s="18"/>
      <c r="U176" s="2">
        <f>Table1[[#This Row],[HQ4 Max]]*2080</f>
        <v>118456</v>
      </c>
    </row>
    <row r="177" spans="1:21" ht="13.15" customHeight="1" x14ac:dyDescent="0.2">
      <c r="A177" s="86" t="s">
        <v>359</v>
      </c>
      <c r="B177" s="3" t="s">
        <v>360</v>
      </c>
      <c r="C177" s="8" t="s">
        <v>47</v>
      </c>
      <c r="D177" s="8" t="s">
        <v>123</v>
      </c>
      <c r="E177" s="8" t="s">
        <v>49</v>
      </c>
      <c r="F177" s="2">
        <v>54.75</v>
      </c>
      <c r="G177" s="2">
        <v>62.81</v>
      </c>
      <c r="H177" s="2">
        <v>62.82</v>
      </c>
      <c r="I177" s="2">
        <v>70.87</v>
      </c>
      <c r="J177" s="2">
        <v>70.88000000000001</v>
      </c>
      <c r="K177" s="2">
        <v>78.92</v>
      </c>
      <c r="L177" s="2">
        <v>78.930000000000007</v>
      </c>
      <c r="M177" s="2">
        <v>86.98</v>
      </c>
      <c r="N177" s="2">
        <v>113882.35</v>
      </c>
      <c r="O177" s="2">
        <v>130644.41</v>
      </c>
      <c r="P177" s="2">
        <v>130644.42</v>
      </c>
      <c r="Q177" s="18">
        <v>147406.47</v>
      </c>
      <c r="R177" s="18">
        <v>147406.48000000001</v>
      </c>
      <c r="S177" s="18">
        <v>164168.53</v>
      </c>
      <c r="T177" s="18">
        <v>164168.54</v>
      </c>
      <c r="U177" s="2">
        <v>180930.59</v>
      </c>
    </row>
    <row r="178" spans="1:21" ht="13.15" customHeight="1" x14ac:dyDescent="0.2">
      <c r="A178" s="86" t="s">
        <v>361</v>
      </c>
      <c r="B178" s="3" t="s">
        <v>1640</v>
      </c>
      <c r="C178" s="8" t="s">
        <v>47</v>
      </c>
      <c r="D178" s="8" t="s">
        <v>110</v>
      </c>
      <c r="E178" s="8" t="s">
        <v>49</v>
      </c>
      <c r="F178" s="2">
        <v>57.56</v>
      </c>
      <c r="G178" s="2">
        <v>66.03</v>
      </c>
      <c r="H178" s="2">
        <v>66.040000000000006</v>
      </c>
      <c r="I178" s="2">
        <v>74.510000000000005</v>
      </c>
      <c r="J178" s="2">
        <v>74.52000000000001</v>
      </c>
      <c r="K178" s="2">
        <v>82.98</v>
      </c>
      <c r="L178" s="2">
        <v>82.990000000000009</v>
      </c>
      <c r="M178" s="2">
        <v>91.45</v>
      </c>
      <c r="N178" s="2">
        <v>119725.49</v>
      </c>
      <c r="O178" s="2">
        <v>137347.59</v>
      </c>
      <c r="P178" s="2">
        <v>137347.6</v>
      </c>
      <c r="Q178" s="18">
        <v>154969.68</v>
      </c>
      <c r="R178" s="18">
        <v>154969.69</v>
      </c>
      <c r="S178" s="18">
        <v>172591.78</v>
      </c>
      <c r="T178" s="18">
        <v>172591.79</v>
      </c>
      <c r="U178" s="2">
        <v>190213.87</v>
      </c>
    </row>
    <row r="179" spans="1:21" ht="13.15" customHeight="1" x14ac:dyDescent="0.2">
      <c r="A179" s="86" t="s">
        <v>362</v>
      </c>
      <c r="B179" s="3" t="s">
        <v>363</v>
      </c>
      <c r="C179" s="8" t="s">
        <v>47</v>
      </c>
      <c r="D179" s="8" t="s">
        <v>74</v>
      </c>
      <c r="E179" s="8" t="s">
        <v>49</v>
      </c>
      <c r="F179" s="2">
        <v>36.81</v>
      </c>
      <c r="G179" s="2">
        <v>42.11</v>
      </c>
      <c r="H179" s="2">
        <v>42.12</v>
      </c>
      <c r="I179" s="2">
        <v>47.41</v>
      </c>
      <c r="J179" s="2">
        <v>47.419999999999995</v>
      </c>
      <c r="K179" s="2">
        <v>52.71</v>
      </c>
      <c r="L179" s="2">
        <v>52.72</v>
      </c>
      <c r="M179" s="2">
        <v>58.01</v>
      </c>
      <c r="N179" s="2">
        <v>76560</v>
      </c>
      <c r="O179" s="2">
        <v>87583.45</v>
      </c>
      <c r="P179" s="2">
        <v>87583.459999999992</v>
      </c>
      <c r="Q179" s="18">
        <v>98606.89</v>
      </c>
      <c r="R179" s="18">
        <v>98606.9</v>
      </c>
      <c r="S179" s="18">
        <v>109630.34</v>
      </c>
      <c r="T179" s="18">
        <v>109630.34999999999</v>
      </c>
      <c r="U179" s="2">
        <v>120653.78</v>
      </c>
    </row>
    <row r="180" spans="1:21" ht="13.15" customHeight="1" x14ac:dyDescent="0.2">
      <c r="A180" s="86" t="s">
        <v>364</v>
      </c>
      <c r="B180" s="3" t="s">
        <v>365</v>
      </c>
      <c r="C180" s="8" t="s">
        <v>47</v>
      </c>
      <c r="D180" s="8" t="s">
        <v>55</v>
      </c>
      <c r="E180" s="8" t="s">
        <v>49</v>
      </c>
      <c r="F180" s="2">
        <v>32.31</v>
      </c>
      <c r="G180" s="2">
        <v>36.96</v>
      </c>
      <c r="H180" s="2">
        <v>36.97</v>
      </c>
      <c r="I180" s="2">
        <v>41.61</v>
      </c>
      <c r="J180" s="2">
        <v>41.62</v>
      </c>
      <c r="K180" s="2">
        <v>46.26</v>
      </c>
      <c r="L180" s="2">
        <v>46.269999999999996</v>
      </c>
      <c r="M180" s="2">
        <v>50.91</v>
      </c>
      <c r="N180" s="2">
        <v>67200</v>
      </c>
      <c r="O180" s="2">
        <v>76875.75</v>
      </c>
      <c r="P180" s="2">
        <v>76875.759999999995</v>
      </c>
      <c r="Q180" s="18">
        <v>86551.5</v>
      </c>
      <c r="R180" s="18">
        <v>86551.51</v>
      </c>
      <c r="S180" s="18">
        <v>96227.25</v>
      </c>
      <c r="T180" s="18">
        <v>96227.26</v>
      </c>
      <c r="U180" s="2">
        <v>105902.99999999999</v>
      </c>
    </row>
    <row r="181" spans="1:21" ht="13.15" customHeight="1" x14ac:dyDescent="0.2">
      <c r="A181" s="86" t="s">
        <v>366</v>
      </c>
      <c r="B181" s="3" t="s">
        <v>367</v>
      </c>
      <c r="C181" s="8" t="s">
        <v>15</v>
      </c>
      <c r="D181" s="8" t="s">
        <v>41</v>
      </c>
      <c r="E181" s="8" t="s">
        <v>17</v>
      </c>
      <c r="F181" s="2">
        <v>19.13</v>
      </c>
      <c r="G181" s="2">
        <v>21.38</v>
      </c>
      <c r="H181" s="2">
        <v>21.39</v>
      </c>
      <c r="I181" s="2">
        <v>23.64</v>
      </c>
      <c r="J181" s="2">
        <v>23.650000000000002</v>
      </c>
      <c r="K181" s="2">
        <v>25.89</v>
      </c>
      <c r="L181" s="2">
        <v>25.900000000000002</v>
      </c>
      <c r="M181" s="2">
        <v>28.14</v>
      </c>
      <c r="N181" s="2">
        <v>39791.67</v>
      </c>
      <c r="O181" s="2">
        <v>44475.9</v>
      </c>
      <c r="P181" s="2">
        <v>44475.91</v>
      </c>
      <c r="Q181" s="18">
        <v>49160.12</v>
      </c>
      <c r="R181" s="18">
        <v>49160.130000000005</v>
      </c>
      <c r="S181" s="18">
        <v>53844.35</v>
      </c>
      <c r="T181" s="18">
        <v>53844.36</v>
      </c>
      <c r="U181" s="2">
        <v>58528.57</v>
      </c>
    </row>
    <row r="182" spans="1:21" ht="13.15" customHeight="1" x14ac:dyDescent="0.2">
      <c r="A182" s="86" t="s">
        <v>368</v>
      </c>
      <c r="B182" s="3" t="s">
        <v>369</v>
      </c>
      <c r="C182" s="8" t="s">
        <v>15</v>
      </c>
      <c r="D182" s="8" t="s">
        <v>41</v>
      </c>
      <c r="E182" s="8" t="s">
        <v>17</v>
      </c>
      <c r="F182" s="2">
        <v>19.13</v>
      </c>
      <c r="G182" s="2">
        <v>21.38</v>
      </c>
      <c r="H182" s="2">
        <v>21.39</v>
      </c>
      <c r="I182" s="2">
        <v>23.64</v>
      </c>
      <c r="J182" s="2">
        <v>23.650000000000002</v>
      </c>
      <c r="K182" s="2">
        <v>25.89</v>
      </c>
      <c r="L182" s="2">
        <v>25.900000000000002</v>
      </c>
      <c r="M182" s="2">
        <v>28.14</v>
      </c>
      <c r="N182" s="2">
        <v>39791.67</v>
      </c>
      <c r="O182" s="2">
        <v>44475.9</v>
      </c>
      <c r="P182" s="2">
        <v>44475.91</v>
      </c>
      <c r="Q182" s="18">
        <v>49160.12</v>
      </c>
      <c r="R182" s="18">
        <v>49160.130000000005</v>
      </c>
      <c r="S182" s="18">
        <v>53844.35</v>
      </c>
      <c r="T182" s="18">
        <v>53844.36</v>
      </c>
      <c r="U182" s="2">
        <v>58528.57</v>
      </c>
    </row>
    <row r="183" spans="1:21" ht="13.15" customHeight="1" x14ac:dyDescent="0.2">
      <c r="A183" s="86" t="s">
        <v>370</v>
      </c>
      <c r="B183" s="3" t="s">
        <v>371</v>
      </c>
      <c r="C183" s="8" t="s">
        <v>47</v>
      </c>
      <c r="D183" s="8" t="s">
        <v>52</v>
      </c>
      <c r="E183" s="8" t="s">
        <v>49</v>
      </c>
      <c r="F183" s="2">
        <v>29.04</v>
      </c>
      <c r="G183" s="2">
        <v>32.840000000000003</v>
      </c>
      <c r="H183" s="2">
        <v>32.85</v>
      </c>
      <c r="I183" s="2">
        <v>36.64</v>
      </c>
      <c r="J183" s="2">
        <v>36.65</v>
      </c>
      <c r="K183" s="2">
        <v>40.44</v>
      </c>
      <c r="L183" s="2">
        <v>40.449999999999996</v>
      </c>
      <c r="M183" s="2">
        <v>44.24</v>
      </c>
      <c r="N183" s="2">
        <v>60408.160000000003</v>
      </c>
      <c r="O183" s="2">
        <v>68312.67</v>
      </c>
      <c r="P183" s="2">
        <v>68312.679999999993</v>
      </c>
      <c r="Q183" s="18">
        <v>76217.17</v>
      </c>
      <c r="R183" s="18">
        <v>76217.179999999993</v>
      </c>
      <c r="S183" s="18">
        <v>84121.68</v>
      </c>
      <c r="T183" s="18">
        <v>84121.689999999988</v>
      </c>
      <c r="U183" s="2">
        <v>92026.18</v>
      </c>
    </row>
    <row r="184" spans="1:21" ht="13.15" customHeight="1" x14ac:dyDescent="0.2">
      <c r="A184" s="86" t="s">
        <v>372</v>
      </c>
      <c r="B184" s="3" t="s">
        <v>373</v>
      </c>
      <c r="C184" s="8" t="s">
        <v>15</v>
      </c>
      <c r="D184" s="8" t="s">
        <v>113</v>
      </c>
      <c r="E184" s="8" t="s">
        <v>17</v>
      </c>
      <c r="F184" s="2">
        <v>15</v>
      </c>
      <c r="G184" s="2">
        <v>16.13</v>
      </c>
      <c r="H184" s="2">
        <v>16.14</v>
      </c>
      <c r="I184" s="2">
        <v>17.260000000000002</v>
      </c>
      <c r="J184" s="2">
        <v>17.270000000000003</v>
      </c>
      <c r="K184" s="2">
        <v>18.38</v>
      </c>
      <c r="L184" s="2">
        <v>18.39</v>
      </c>
      <c r="M184" s="2">
        <v>19.510000000000002</v>
      </c>
      <c r="N184" s="2">
        <v>31200</v>
      </c>
      <c r="O184" s="2">
        <v>33542.910000000003</v>
      </c>
      <c r="P184" s="2">
        <v>33542.920000000006</v>
      </c>
      <c r="Q184" s="18">
        <v>35885.82</v>
      </c>
      <c r="R184" s="18">
        <v>35885.83</v>
      </c>
      <c r="S184" s="18">
        <v>38228.730000000003</v>
      </c>
      <c r="T184" s="18">
        <v>38228.740000000005</v>
      </c>
      <c r="U184" s="2">
        <v>40571.64</v>
      </c>
    </row>
    <row r="185" spans="1:21" ht="13.15" customHeight="1" x14ac:dyDescent="0.2">
      <c r="A185" s="86" t="s">
        <v>374</v>
      </c>
      <c r="B185" s="3" t="s">
        <v>375</v>
      </c>
      <c r="C185" s="8" t="s">
        <v>15</v>
      </c>
      <c r="D185" s="8" t="s">
        <v>36</v>
      </c>
      <c r="E185" s="8" t="s">
        <v>17</v>
      </c>
      <c r="F185" s="2">
        <v>16.43</v>
      </c>
      <c r="G185" s="2">
        <v>18.36</v>
      </c>
      <c r="H185" s="2">
        <v>18.37</v>
      </c>
      <c r="I185" s="2">
        <v>20.3</v>
      </c>
      <c r="J185" s="2">
        <v>20.310000000000002</v>
      </c>
      <c r="K185" s="2">
        <v>22.23</v>
      </c>
      <c r="L185" s="2">
        <v>22.240000000000002</v>
      </c>
      <c r="M185" s="2">
        <v>24.161004326923077</v>
      </c>
      <c r="N185" s="2">
        <v>34166.67</v>
      </c>
      <c r="O185" s="2">
        <v>38188.730000000003</v>
      </c>
      <c r="P185" s="2">
        <v>38188.740000000005</v>
      </c>
      <c r="Q185" s="18">
        <v>42210.78</v>
      </c>
      <c r="R185" s="18">
        <v>42210.79</v>
      </c>
      <c r="S185" s="18">
        <v>46232.84</v>
      </c>
      <c r="T185" s="18">
        <v>46232.85</v>
      </c>
      <c r="U185" s="2">
        <v>50254.89</v>
      </c>
    </row>
    <row r="186" spans="1:21" ht="13.15" customHeight="1" x14ac:dyDescent="0.2">
      <c r="A186" s="86" t="s">
        <v>376</v>
      </c>
      <c r="B186" s="3" t="s">
        <v>377</v>
      </c>
      <c r="C186" s="8" t="s">
        <v>15</v>
      </c>
      <c r="D186" s="8" t="s">
        <v>41</v>
      </c>
      <c r="E186" s="8" t="s">
        <v>17</v>
      </c>
      <c r="F186" s="2">
        <v>19.13</v>
      </c>
      <c r="G186" s="2">
        <v>21.38</v>
      </c>
      <c r="H186" s="2">
        <v>21.39</v>
      </c>
      <c r="I186" s="2">
        <v>23.64</v>
      </c>
      <c r="J186" s="2">
        <v>23.650000000000002</v>
      </c>
      <c r="K186" s="2">
        <v>25.89</v>
      </c>
      <c r="L186" s="2">
        <v>25.900000000000002</v>
      </c>
      <c r="M186" s="2">
        <v>28.14</v>
      </c>
      <c r="N186" s="2">
        <v>39791.67</v>
      </c>
      <c r="O186" s="2">
        <v>44475.9</v>
      </c>
      <c r="P186" s="2">
        <v>44475.91</v>
      </c>
      <c r="Q186" s="18">
        <v>49160.12</v>
      </c>
      <c r="R186" s="18">
        <v>49160.130000000005</v>
      </c>
      <c r="S186" s="18">
        <v>53844.35</v>
      </c>
      <c r="T186" s="18">
        <v>53844.36</v>
      </c>
      <c r="U186" s="2">
        <v>58528.57</v>
      </c>
    </row>
    <row r="187" spans="1:21" ht="13.15" customHeight="1" x14ac:dyDescent="0.2">
      <c r="A187" s="86" t="s">
        <v>379</v>
      </c>
      <c r="B187" s="3" t="s">
        <v>380</v>
      </c>
      <c r="C187" s="8" t="s">
        <v>47</v>
      </c>
      <c r="D187" s="8" t="s">
        <v>74</v>
      </c>
      <c r="E187" s="8" t="s">
        <v>49</v>
      </c>
      <c r="F187" s="2">
        <v>36.81</v>
      </c>
      <c r="G187" s="2">
        <v>42.11</v>
      </c>
      <c r="H187" s="2">
        <v>42.12</v>
      </c>
      <c r="I187" s="2">
        <v>47.41</v>
      </c>
      <c r="J187" s="2">
        <v>47.419999999999995</v>
      </c>
      <c r="K187" s="2">
        <v>52.71</v>
      </c>
      <c r="L187" s="2">
        <v>52.72</v>
      </c>
      <c r="M187" s="2">
        <v>58.01</v>
      </c>
      <c r="N187" s="2">
        <v>76560</v>
      </c>
      <c r="O187" s="2">
        <v>87583.45</v>
      </c>
      <c r="P187" s="2">
        <v>87583.459999999992</v>
      </c>
      <c r="Q187" s="18">
        <v>98606.89</v>
      </c>
      <c r="R187" s="18">
        <v>98606.9</v>
      </c>
      <c r="S187" s="18">
        <v>109630.34</v>
      </c>
      <c r="T187" s="18">
        <v>109630.34999999999</v>
      </c>
      <c r="U187" s="2">
        <v>120653.78</v>
      </c>
    </row>
    <row r="188" spans="1:21" ht="13.15" customHeight="1" x14ac:dyDescent="0.2">
      <c r="A188" s="86" t="s">
        <v>381</v>
      </c>
      <c r="B188" s="3" t="s">
        <v>382</v>
      </c>
      <c r="C188" s="8" t="s">
        <v>15</v>
      </c>
      <c r="D188" s="8" t="s">
        <v>36</v>
      </c>
      <c r="E188" s="8" t="s">
        <v>17</v>
      </c>
      <c r="F188" s="2">
        <v>16.43</v>
      </c>
      <c r="G188" s="2">
        <v>18.36</v>
      </c>
      <c r="H188" s="2">
        <v>18.37</v>
      </c>
      <c r="I188" s="2">
        <v>20.3</v>
      </c>
      <c r="J188" s="2">
        <v>20.310000000000002</v>
      </c>
      <c r="K188" s="2">
        <v>22.23</v>
      </c>
      <c r="L188" s="2">
        <v>22.240000000000002</v>
      </c>
      <c r="M188" s="2">
        <v>24.161004326923077</v>
      </c>
      <c r="N188" s="2">
        <v>34166.67</v>
      </c>
      <c r="O188" s="2">
        <v>38188.730000000003</v>
      </c>
      <c r="P188" s="2">
        <v>38188.740000000005</v>
      </c>
      <c r="Q188" s="18">
        <v>42210.78</v>
      </c>
      <c r="R188" s="18">
        <v>42210.79</v>
      </c>
      <c r="S188" s="18">
        <v>46232.84</v>
      </c>
      <c r="T188" s="18">
        <v>46232.85</v>
      </c>
      <c r="U188" s="2">
        <v>50254.89</v>
      </c>
    </row>
    <row r="189" spans="1:21" ht="13.15" customHeight="1" x14ac:dyDescent="0.2">
      <c r="A189" s="86" t="s">
        <v>383</v>
      </c>
      <c r="B189" s="3" t="s">
        <v>384</v>
      </c>
      <c r="C189" s="8" t="s">
        <v>15</v>
      </c>
      <c r="D189" s="8" t="s">
        <v>41</v>
      </c>
      <c r="E189" s="8" t="s">
        <v>17</v>
      </c>
      <c r="F189" s="2">
        <v>19.13</v>
      </c>
      <c r="G189" s="2">
        <v>21.38</v>
      </c>
      <c r="H189" s="2">
        <v>21.39</v>
      </c>
      <c r="I189" s="2">
        <v>23.64</v>
      </c>
      <c r="J189" s="2">
        <v>23.650000000000002</v>
      </c>
      <c r="K189" s="2">
        <v>25.89</v>
      </c>
      <c r="L189" s="2">
        <v>25.900000000000002</v>
      </c>
      <c r="M189" s="2">
        <v>28.14</v>
      </c>
      <c r="N189" s="2">
        <v>39791.67</v>
      </c>
      <c r="O189" s="2">
        <v>44475.9</v>
      </c>
      <c r="P189" s="2">
        <v>44475.91</v>
      </c>
      <c r="Q189" s="18">
        <v>49160.12</v>
      </c>
      <c r="R189" s="18">
        <v>49160.130000000005</v>
      </c>
      <c r="S189" s="18">
        <v>53844.35</v>
      </c>
      <c r="T189" s="18">
        <v>53844.36</v>
      </c>
      <c r="U189" s="2">
        <v>58528.57</v>
      </c>
    </row>
    <row r="190" spans="1:21" ht="13.15" customHeight="1" x14ac:dyDescent="0.2">
      <c r="A190" s="86" t="s">
        <v>385</v>
      </c>
      <c r="B190" s="3" t="s">
        <v>386</v>
      </c>
      <c r="C190" s="8" t="s">
        <v>15</v>
      </c>
      <c r="D190" s="8" t="s">
        <v>16</v>
      </c>
      <c r="E190" s="8" t="s">
        <v>17</v>
      </c>
      <c r="F190" s="2">
        <v>21.59</v>
      </c>
      <c r="G190" s="2">
        <v>24.41</v>
      </c>
      <c r="H190" s="2">
        <v>24.42</v>
      </c>
      <c r="I190" s="2">
        <v>27.24</v>
      </c>
      <c r="J190" s="2">
        <v>27.25</v>
      </c>
      <c r="K190" s="2">
        <v>30.06</v>
      </c>
      <c r="L190" s="2">
        <v>30.07</v>
      </c>
      <c r="M190" s="2">
        <v>32.880000000000003</v>
      </c>
      <c r="N190" s="2">
        <v>44897.96</v>
      </c>
      <c r="O190" s="2">
        <v>50772.93</v>
      </c>
      <c r="P190" s="2">
        <v>50772.94</v>
      </c>
      <c r="Q190" s="18">
        <v>56647.9</v>
      </c>
      <c r="R190" s="18">
        <v>56647.91</v>
      </c>
      <c r="S190" s="18">
        <v>62522.86</v>
      </c>
      <c r="T190" s="18">
        <v>62522.87</v>
      </c>
      <c r="U190" s="2">
        <v>68397.83</v>
      </c>
    </row>
    <row r="191" spans="1:21" ht="13.15" customHeight="1" x14ac:dyDescent="0.2">
      <c r="A191" s="86" t="s">
        <v>387</v>
      </c>
      <c r="B191" s="3" t="s">
        <v>388</v>
      </c>
      <c r="C191" s="8" t="s">
        <v>104</v>
      </c>
      <c r="D191" s="8" t="s">
        <v>389</v>
      </c>
      <c r="E191" s="8" t="s">
        <v>17</v>
      </c>
      <c r="F191" s="2">
        <v>29.04</v>
      </c>
      <c r="G191" s="2">
        <v>32.840000000000003</v>
      </c>
      <c r="H191" s="2">
        <v>32.85</v>
      </c>
      <c r="I191" s="2">
        <v>36.64</v>
      </c>
      <c r="J191" s="2">
        <v>36.65</v>
      </c>
      <c r="K191" s="2">
        <v>40.44</v>
      </c>
      <c r="L191" s="2">
        <v>40.449999999999996</v>
      </c>
      <c r="M191" s="2">
        <v>44.24</v>
      </c>
      <c r="N191" s="2">
        <v>60408.160000000003</v>
      </c>
      <c r="O191" s="2">
        <v>68312.67</v>
      </c>
      <c r="P191" s="2">
        <v>68312.679999999993</v>
      </c>
      <c r="Q191" s="18">
        <v>76217.17</v>
      </c>
      <c r="R191" s="18">
        <v>76217.179999999993</v>
      </c>
      <c r="S191" s="18">
        <v>84121.68</v>
      </c>
      <c r="T191" s="18">
        <v>84121.689999999988</v>
      </c>
      <c r="U191" s="2">
        <v>92026.18</v>
      </c>
    </row>
    <row r="192" spans="1:21" ht="13.15" customHeight="1" x14ac:dyDescent="0.2">
      <c r="A192" s="86" t="s">
        <v>390</v>
      </c>
      <c r="B192" s="3" t="s">
        <v>391</v>
      </c>
      <c r="C192" s="8" t="s">
        <v>104</v>
      </c>
      <c r="D192" s="8" t="s">
        <v>389</v>
      </c>
      <c r="E192" s="8" t="s">
        <v>17</v>
      </c>
      <c r="F192" s="2">
        <v>29.04</v>
      </c>
      <c r="G192" s="2">
        <v>32.840000000000003</v>
      </c>
      <c r="H192" s="2">
        <v>32.85</v>
      </c>
      <c r="I192" s="2">
        <v>36.64</v>
      </c>
      <c r="J192" s="2">
        <v>36.65</v>
      </c>
      <c r="K192" s="2">
        <v>40.44</v>
      </c>
      <c r="L192" s="2">
        <v>40.449999999999996</v>
      </c>
      <c r="M192" s="2">
        <v>44.24</v>
      </c>
      <c r="N192" s="2">
        <v>60408.160000000003</v>
      </c>
      <c r="O192" s="2">
        <v>68312.67</v>
      </c>
      <c r="P192" s="2">
        <v>68312.679999999993</v>
      </c>
      <c r="Q192" s="18">
        <v>76217.17</v>
      </c>
      <c r="R192" s="18">
        <v>76217.179999999993</v>
      </c>
      <c r="S192" s="18">
        <v>84121.68</v>
      </c>
      <c r="T192" s="18">
        <v>84121.689999999988</v>
      </c>
      <c r="U192" s="2">
        <v>92026.18</v>
      </c>
    </row>
    <row r="193" spans="1:21" ht="13.15" customHeight="1" x14ac:dyDescent="0.2">
      <c r="A193" s="86" t="s">
        <v>392</v>
      </c>
      <c r="B193" s="3" t="s">
        <v>393</v>
      </c>
      <c r="C193" s="8" t="s">
        <v>15</v>
      </c>
      <c r="D193" s="8" t="s">
        <v>20</v>
      </c>
      <c r="E193" s="8" t="s">
        <v>17</v>
      </c>
      <c r="F193" s="2">
        <v>17.89</v>
      </c>
      <c r="G193" s="2">
        <v>20</v>
      </c>
      <c r="H193" s="2">
        <v>20.010000000000002</v>
      </c>
      <c r="I193" s="2">
        <v>22.1</v>
      </c>
      <c r="J193" s="2">
        <v>22.110000000000003</v>
      </c>
      <c r="K193" s="2">
        <v>24.21</v>
      </c>
      <c r="L193" s="2">
        <v>24.220000000000002</v>
      </c>
      <c r="M193" s="2">
        <v>26.31</v>
      </c>
      <c r="N193" s="2">
        <v>37208.33</v>
      </c>
      <c r="O193" s="2">
        <v>41588.449999999997</v>
      </c>
      <c r="P193" s="2">
        <v>41588.46</v>
      </c>
      <c r="Q193" s="18">
        <v>45968.57</v>
      </c>
      <c r="R193" s="18">
        <v>45968.58</v>
      </c>
      <c r="S193" s="18">
        <v>50348.69</v>
      </c>
      <c r="T193" s="18">
        <v>50348.700000000004</v>
      </c>
      <c r="U193" s="2">
        <v>54728.81</v>
      </c>
    </row>
    <row r="194" spans="1:21" ht="13.15" customHeight="1" x14ac:dyDescent="0.2">
      <c r="A194" s="86" t="s">
        <v>394</v>
      </c>
      <c r="B194" s="3" t="s">
        <v>395</v>
      </c>
      <c r="C194" s="8" t="s">
        <v>32</v>
      </c>
      <c r="D194" s="8" t="s">
        <v>396</v>
      </c>
      <c r="E194" s="8" t="s">
        <v>17</v>
      </c>
      <c r="F194" s="2">
        <v>19.170000000000002</v>
      </c>
      <c r="G194" s="2"/>
      <c r="H194" s="2"/>
      <c r="I194" s="2"/>
      <c r="J194" s="2"/>
      <c r="K194" s="2"/>
      <c r="L194" s="2"/>
      <c r="M194" s="2">
        <v>26.84</v>
      </c>
      <c r="N194" s="2">
        <v>39868.79</v>
      </c>
      <c r="O194" s="2"/>
      <c r="P194" s="2"/>
      <c r="Q194" s="18"/>
      <c r="R194" s="18"/>
      <c r="S194" s="18"/>
      <c r="T194" s="18"/>
      <c r="U194" s="2">
        <v>55817.014000000003</v>
      </c>
    </row>
    <row r="195" spans="1:21" ht="13.15" customHeight="1" x14ac:dyDescent="0.2">
      <c r="A195" s="86" t="s">
        <v>397</v>
      </c>
      <c r="B195" s="3" t="s">
        <v>398</v>
      </c>
      <c r="C195" s="8" t="s">
        <v>15</v>
      </c>
      <c r="D195" s="8" t="s">
        <v>41</v>
      </c>
      <c r="E195" s="8" t="s">
        <v>17</v>
      </c>
      <c r="F195" s="2">
        <v>19.13</v>
      </c>
      <c r="G195" s="2">
        <v>21.38</v>
      </c>
      <c r="H195" s="2">
        <v>21.39</v>
      </c>
      <c r="I195" s="2">
        <v>23.64</v>
      </c>
      <c r="J195" s="2">
        <v>23.650000000000002</v>
      </c>
      <c r="K195" s="2">
        <v>25.89</v>
      </c>
      <c r="L195" s="2">
        <v>25.900000000000002</v>
      </c>
      <c r="M195" s="2">
        <v>28.14</v>
      </c>
      <c r="N195" s="2">
        <v>39791.67</v>
      </c>
      <c r="O195" s="2">
        <v>44475.9</v>
      </c>
      <c r="P195" s="2">
        <v>44475.91</v>
      </c>
      <c r="Q195" s="18">
        <v>49160.12</v>
      </c>
      <c r="R195" s="18">
        <v>49160.130000000005</v>
      </c>
      <c r="S195" s="18">
        <v>53844.35</v>
      </c>
      <c r="T195" s="18">
        <v>53844.36</v>
      </c>
      <c r="U195" s="2">
        <v>58528.57</v>
      </c>
    </row>
    <row r="196" spans="1:21" ht="13.15" customHeight="1" x14ac:dyDescent="0.2">
      <c r="A196" s="86" t="s">
        <v>399</v>
      </c>
      <c r="B196" s="3" t="s">
        <v>400</v>
      </c>
      <c r="C196" s="8" t="s">
        <v>47</v>
      </c>
      <c r="D196" s="8" t="s">
        <v>170</v>
      </c>
      <c r="E196" s="8" t="s">
        <v>17</v>
      </c>
      <c r="F196" s="2">
        <v>21.59</v>
      </c>
      <c r="G196" s="2">
        <v>24.41</v>
      </c>
      <c r="H196" s="2">
        <v>24.42</v>
      </c>
      <c r="I196" s="2">
        <v>27.24</v>
      </c>
      <c r="J196" s="2">
        <v>27.25</v>
      </c>
      <c r="K196" s="2">
        <v>30.06</v>
      </c>
      <c r="L196" s="2">
        <v>30.07</v>
      </c>
      <c r="M196" s="2">
        <v>32.880000000000003</v>
      </c>
      <c r="N196" s="2">
        <v>44897.96</v>
      </c>
      <c r="O196" s="2">
        <v>50772.93</v>
      </c>
      <c r="P196" s="2">
        <v>50772.94</v>
      </c>
      <c r="Q196" s="18">
        <v>56647.9</v>
      </c>
      <c r="R196" s="18">
        <v>56647.91</v>
      </c>
      <c r="S196" s="18">
        <v>62522.86</v>
      </c>
      <c r="T196" s="18">
        <v>62522.87</v>
      </c>
      <c r="U196" s="2">
        <v>68397.83</v>
      </c>
    </row>
    <row r="197" spans="1:21" ht="13.15" customHeight="1" x14ac:dyDescent="0.2">
      <c r="A197" s="86" t="s">
        <v>378</v>
      </c>
      <c r="B197" s="3" t="s">
        <v>1693</v>
      </c>
      <c r="C197" s="8" t="s">
        <v>47</v>
      </c>
      <c r="D197" s="8" t="s">
        <v>74</v>
      </c>
      <c r="E197" s="8" t="s">
        <v>49</v>
      </c>
      <c r="F197" s="2">
        <v>36.81</v>
      </c>
      <c r="G197" s="2">
        <v>42.11</v>
      </c>
      <c r="H197" s="2">
        <v>42.12</v>
      </c>
      <c r="I197" s="2">
        <v>47.41</v>
      </c>
      <c r="J197" s="2">
        <v>47.419999999999995</v>
      </c>
      <c r="K197" s="2">
        <v>52.71</v>
      </c>
      <c r="L197" s="2">
        <v>52.72</v>
      </c>
      <c r="M197" s="2">
        <v>58.01</v>
      </c>
      <c r="N197" s="2">
        <v>76560</v>
      </c>
      <c r="O197" s="2">
        <v>87583.45</v>
      </c>
      <c r="P197" s="2">
        <v>87583.459999999992</v>
      </c>
      <c r="Q197" s="18">
        <v>98606.89</v>
      </c>
      <c r="R197" s="18">
        <v>98606.9</v>
      </c>
      <c r="S197" s="18">
        <v>109630.34</v>
      </c>
      <c r="T197" s="18">
        <v>109630.34999999999</v>
      </c>
      <c r="U197" s="2">
        <v>120653.78</v>
      </c>
    </row>
    <row r="198" spans="1:21" ht="13.15" customHeight="1" x14ac:dyDescent="0.2">
      <c r="A198" s="84" t="s">
        <v>1833</v>
      </c>
      <c r="B198" s="3" t="s">
        <v>1834</v>
      </c>
      <c r="C198" s="8" t="s">
        <v>47</v>
      </c>
      <c r="D198" s="8" t="s">
        <v>167</v>
      </c>
      <c r="E198" s="8" t="s">
        <v>49</v>
      </c>
      <c r="F198" s="2">
        <v>42.4</v>
      </c>
      <c r="G198" s="2">
        <v>48.51</v>
      </c>
      <c r="H198" s="2">
        <v>48.519999999999996</v>
      </c>
      <c r="I198" s="2">
        <v>54.62</v>
      </c>
      <c r="J198" s="2">
        <v>54.629999999999995</v>
      </c>
      <c r="K198" s="2">
        <v>60.72</v>
      </c>
      <c r="L198" s="2">
        <v>60.73</v>
      </c>
      <c r="M198" s="2">
        <v>66.83</v>
      </c>
      <c r="N198" s="2">
        <v>88200</v>
      </c>
      <c r="O198" s="2">
        <v>100899.42</v>
      </c>
      <c r="P198" s="2">
        <v>100899.43</v>
      </c>
      <c r="Q198" s="18">
        <v>113598.85</v>
      </c>
      <c r="R198" s="18">
        <v>113598.86</v>
      </c>
      <c r="S198" s="18">
        <v>126298.27</v>
      </c>
      <c r="T198" s="18">
        <v>126298.28</v>
      </c>
      <c r="U198" s="10">
        <v>138997.69</v>
      </c>
    </row>
    <row r="199" spans="1:21" ht="13.15" customHeight="1" x14ac:dyDescent="0.2">
      <c r="A199" s="86" t="s">
        <v>401</v>
      </c>
      <c r="B199" s="3" t="s">
        <v>402</v>
      </c>
      <c r="C199" s="8" t="s">
        <v>15</v>
      </c>
      <c r="D199" s="8" t="s">
        <v>36</v>
      </c>
      <c r="E199" s="8" t="s">
        <v>17</v>
      </c>
      <c r="F199" s="2">
        <v>16.43</v>
      </c>
      <c r="G199" s="2">
        <v>18.36</v>
      </c>
      <c r="H199" s="2">
        <v>18.37</v>
      </c>
      <c r="I199" s="2">
        <v>20.3</v>
      </c>
      <c r="J199" s="2">
        <v>20.310000000000002</v>
      </c>
      <c r="K199" s="2">
        <v>22.23</v>
      </c>
      <c r="L199" s="2">
        <v>22.240000000000002</v>
      </c>
      <c r="M199" s="2">
        <v>24.161004326923077</v>
      </c>
      <c r="N199" s="2">
        <v>34166.67</v>
      </c>
      <c r="O199" s="2">
        <v>38188.730000000003</v>
      </c>
      <c r="P199" s="2">
        <v>38188.740000000005</v>
      </c>
      <c r="Q199" s="18">
        <v>42210.78</v>
      </c>
      <c r="R199" s="18">
        <v>42210.79</v>
      </c>
      <c r="S199" s="18">
        <v>46232.84</v>
      </c>
      <c r="T199" s="18">
        <v>46232.85</v>
      </c>
      <c r="U199" s="2">
        <v>50254.89</v>
      </c>
    </row>
    <row r="200" spans="1:21" ht="13.15" customHeight="1" x14ac:dyDescent="0.2">
      <c r="A200" s="86" t="s">
        <v>403</v>
      </c>
      <c r="B200" s="3" t="s">
        <v>404</v>
      </c>
      <c r="C200" s="8" t="s">
        <v>47</v>
      </c>
      <c r="D200" s="8" t="s">
        <v>52</v>
      </c>
      <c r="E200" s="8" t="s">
        <v>49</v>
      </c>
      <c r="F200" s="2">
        <v>29.04</v>
      </c>
      <c r="G200" s="2">
        <v>32.840000000000003</v>
      </c>
      <c r="H200" s="2">
        <v>32.85</v>
      </c>
      <c r="I200" s="2">
        <v>36.64</v>
      </c>
      <c r="J200" s="2">
        <v>36.65</v>
      </c>
      <c r="K200" s="2">
        <v>40.44</v>
      </c>
      <c r="L200" s="2">
        <v>40.449999999999996</v>
      </c>
      <c r="M200" s="2">
        <v>44.24</v>
      </c>
      <c r="N200" s="2">
        <v>60408.160000000003</v>
      </c>
      <c r="O200" s="2">
        <v>68312.67</v>
      </c>
      <c r="P200" s="2">
        <v>68312.679999999993</v>
      </c>
      <c r="Q200" s="18">
        <v>76217.17</v>
      </c>
      <c r="R200" s="18">
        <v>76217.179999999993</v>
      </c>
      <c r="S200" s="18">
        <v>84121.68</v>
      </c>
      <c r="T200" s="18">
        <v>84121.689999999988</v>
      </c>
      <c r="U200" s="2">
        <v>92026.18</v>
      </c>
    </row>
    <row r="201" spans="1:21" ht="13.15" customHeight="1" x14ac:dyDescent="0.2">
      <c r="A201" s="87" t="s">
        <v>405</v>
      </c>
      <c r="B201" s="3" t="s">
        <v>406</v>
      </c>
      <c r="C201" s="8" t="s">
        <v>47</v>
      </c>
      <c r="D201" s="8" t="s">
        <v>71</v>
      </c>
      <c r="E201" s="8" t="s">
        <v>49</v>
      </c>
      <c r="F201" s="2">
        <v>33.159999999999997</v>
      </c>
      <c r="G201" s="2">
        <v>37.5</v>
      </c>
      <c r="H201" s="2">
        <v>37.51</v>
      </c>
      <c r="I201" s="2">
        <v>41.84</v>
      </c>
      <c r="J201" s="2">
        <v>41.85</v>
      </c>
      <c r="K201" s="2">
        <v>46.18</v>
      </c>
      <c r="L201" s="2">
        <v>46.19</v>
      </c>
      <c r="M201" s="2">
        <v>50.52</v>
      </c>
      <c r="N201" s="2">
        <v>68979.59</v>
      </c>
      <c r="O201" s="2">
        <v>78005.679999999993</v>
      </c>
      <c r="P201" s="2">
        <v>78005.689999999988</v>
      </c>
      <c r="Q201" s="18">
        <v>87031.77</v>
      </c>
      <c r="R201" s="18">
        <v>87031.78</v>
      </c>
      <c r="S201" s="18">
        <v>96057.85</v>
      </c>
      <c r="T201" s="18">
        <v>96057.86</v>
      </c>
      <c r="U201" s="2">
        <v>105083.94</v>
      </c>
    </row>
    <row r="202" spans="1:21" ht="13.15" customHeight="1" x14ac:dyDescent="0.2">
      <c r="A202" s="86" t="s">
        <v>407</v>
      </c>
      <c r="B202" s="3" t="s">
        <v>408</v>
      </c>
      <c r="C202" s="8" t="s">
        <v>47</v>
      </c>
      <c r="D202" s="8" t="s">
        <v>52</v>
      </c>
      <c r="E202" s="8" t="s">
        <v>49</v>
      </c>
      <c r="F202" s="2">
        <v>29.04</v>
      </c>
      <c r="G202" s="2">
        <v>32.840000000000003</v>
      </c>
      <c r="H202" s="2">
        <v>32.85</v>
      </c>
      <c r="I202" s="2">
        <v>36.64</v>
      </c>
      <c r="J202" s="2">
        <v>36.65</v>
      </c>
      <c r="K202" s="2">
        <v>40.44</v>
      </c>
      <c r="L202" s="2">
        <v>40.449999999999996</v>
      </c>
      <c r="M202" s="2">
        <v>44.24</v>
      </c>
      <c r="N202" s="2">
        <v>60408.160000000003</v>
      </c>
      <c r="O202" s="2">
        <v>68312.67</v>
      </c>
      <c r="P202" s="2">
        <v>68312.679999999993</v>
      </c>
      <c r="Q202" s="18">
        <v>76217.17</v>
      </c>
      <c r="R202" s="18">
        <v>76217.179999999993</v>
      </c>
      <c r="S202" s="18">
        <v>84121.68</v>
      </c>
      <c r="T202" s="18">
        <v>84121.689999999988</v>
      </c>
      <c r="U202" s="2">
        <v>92026.18</v>
      </c>
    </row>
    <row r="203" spans="1:21" ht="13.15" customHeight="1" x14ac:dyDescent="0.2">
      <c r="A203" s="86" t="s">
        <v>1892</v>
      </c>
      <c r="B203" s="3" t="s">
        <v>1901</v>
      </c>
      <c r="C203" s="8" t="s">
        <v>47</v>
      </c>
      <c r="D203" s="8" t="s">
        <v>231</v>
      </c>
      <c r="E203" s="8" t="s">
        <v>49</v>
      </c>
      <c r="F203" s="2">
        <v>62.97</v>
      </c>
      <c r="G203" s="2">
        <v>72.239999999999995</v>
      </c>
      <c r="H203" s="2">
        <v>72.25</v>
      </c>
      <c r="I203" s="2">
        <v>81.510000000000005</v>
      </c>
      <c r="J203" s="2">
        <v>81.52000000000001</v>
      </c>
      <c r="K203" s="2">
        <v>90.78</v>
      </c>
      <c r="L203" s="2">
        <v>90.79</v>
      </c>
      <c r="M203" s="2">
        <v>100.05</v>
      </c>
      <c r="N203" s="2">
        <v>130980.39</v>
      </c>
      <c r="O203" s="2">
        <v>150259.07</v>
      </c>
      <c r="P203" s="2">
        <v>150259.08000000002</v>
      </c>
      <c r="Q203" s="18">
        <v>169537.75</v>
      </c>
      <c r="R203" s="18">
        <v>169537.76</v>
      </c>
      <c r="S203" s="18">
        <v>188816.42</v>
      </c>
      <c r="T203" s="18">
        <v>188816.43000000002</v>
      </c>
      <c r="U203" s="2">
        <v>208095.1</v>
      </c>
    </row>
    <row r="204" spans="1:21" ht="13.15" customHeight="1" x14ac:dyDescent="0.2">
      <c r="A204" s="86" t="s">
        <v>409</v>
      </c>
      <c r="B204" s="3" t="s">
        <v>410</v>
      </c>
      <c r="C204" s="8" t="s">
        <v>47</v>
      </c>
      <c r="D204" s="8" t="s">
        <v>58</v>
      </c>
      <c r="E204" s="8" t="s">
        <v>49</v>
      </c>
      <c r="F204" s="2">
        <v>25</v>
      </c>
      <c r="G204" s="2">
        <v>28.27</v>
      </c>
      <c r="H204" s="2">
        <v>28.28</v>
      </c>
      <c r="I204" s="2">
        <v>31.55</v>
      </c>
      <c r="J204" s="2">
        <v>31.560000000000002</v>
      </c>
      <c r="K204" s="2">
        <v>34.82</v>
      </c>
      <c r="L204" s="2">
        <v>34.83</v>
      </c>
      <c r="M204" s="2">
        <v>38.090000000000003</v>
      </c>
      <c r="N204" s="2">
        <v>52000</v>
      </c>
      <c r="O204" s="2">
        <v>58804.28</v>
      </c>
      <c r="P204" s="2">
        <v>58804.29</v>
      </c>
      <c r="Q204" s="18">
        <v>65608.570000000007</v>
      </c>
      <c r="R204" s="18">
        <v>65608.58</v>
      </c>
      <c r="S204" s="18">
        <v>72412.850000000006</v>
      </c>
      <c r="T204" s="18">
        <v>72412.86</v>
      </c>
      <c r="U204" s="2">
        <v>79217.13</v>
      </c>
    </row>
    <row r="205" spans="1:21" ht="13.15" customHeight="1" x14ac:dyDescent="0.2">
      <c r="A205" s="86" t="s">
        <v>411</v>
      </c>
      <c r="B205" s="3" t="s">
        <v>412</v>
      </c>
      <c r="C205" s="8" t="s">
        <v>15</v>
      </c>
      <c r="D205" s="8" t="s">
        <v>20</v>
      </c>
      <c r="E205" s="8" t="s">
        <v>17</v>
      </c>
      <c r="F205" s="2">
        <v>17.89</v>
      </c>
      <c r="G205" s="2">
        <v>20</v>
      </c>
      <c r="H205" s="2">
        <v>20.010000000000002</v>
      </c>
      <c r="I205" s="2">
        <v>22.1</v>
      </c>
      <c r="J205" s="2">
        <v>22.110000000000003</v>
      </c>
      <c r="K205" s="2">
        <v>24.21</v>
      </c>
      <c r="L205" s="2">
        <v>24.220000000000002</v>
      </c>
      <c r="M205" s="2">
        <v>26.31</v>
      </c>
      <c r="N205" s="2">
        <v>37208.33</v>
      </c>
      <c r="O205" s="2">
        <v>41588.449999999997</v>
      </c>
      <c r="P205" s="2">
        <v>41588.46</v>
      </c>
      <c r="Q205" s="18">
        <v>45968.57</v>
      </c>
      <c r="R205" s="18">
        <v>45968.58</v>
      </c>
      <c r="S205" s="18">
        <v>50348.69</v>
      </c>
      <c r="T205" s="18">
        <v>50348.700000000004</v>
      </c>
      <c r="U205" s="2">
        <v>54728.81</v>
      </c>
    </row>
    <row r="206" spans="1:21" ht="13.15" customHeight="1" x14ac:dyDescent="0.2">
      <c r="A206" s="86" t="s">
        <v>413</v>
      </c>
      <c r="B206" s="3" t="s">
        <v>414</v>
      </c>
      <c r="C206" s="8" t="s">
        <v>15</v>
      </c>
      <c r="D206" s="8" t="s">
        <v>41</v>
      </c>
      <c r="E206" s="8" t="s">
        <v>17</v>
      </c>
      <c r="F206" s="2">
        <v>19.13</v>
      </c>
      <c r="G206" s="2">
        <v>21.38</v>
      </c>
      <c r="H206" s="2">
        <v>21.39</v>
      </c>
      <c r="I206" s="2">
        <v>23.64</v>
      </c>
      <c r="J206" s="2">
        <v>23.650000000000002</v>
      </c>
      <c r="K206" s="2">
        <v>25.89</v>
      </c>
      <c r="L206" s="2">
        <v>25.900000000000002</v>
      </c>
      <c r="M206" s="2">
        <v>28.14</v>
      </c>
      <c r="N206" s="2">
        <v>39791.67</v>
      </c>
      <c r="O206" s="2">
        <v>44475.9</v>
      </c>
      <c r="P206" s="2">
        <v>44475.91</v>
      </c>
      <c r="Q206" s="18">
        <v>49160.12</v>
      </c>
      <c r="R206" s="18">
        <v>49160.130000000005</v>
      </c>
      <c r="S206" s="18">
        <v>53844.35</v>
      </c>
      <c r="T206" s="18">
        <v>53844.36</v>
      </c>
      <c r="U206" s="2">
        <v>58528.57</v>
      </c>
    </row>
    <row r="207" spans="1:21" ht="13.15" customHeight="1" x14ac:dyDescent="0.2">
      <c r="A207" s="86" t="s">
        <v>415</v>
      </c>
      <c r="B207" s="3" t="s">
        <v>416</v>
      </c>
      <c r="C207" s="8" t="s">
        <v>47</v>
      </c>
      <c r="D207" s="8" t="s">
        <v>231</v>
      </c>
      <c r="E207" s="8" t="s">
        <v>49</v>
      </c>
      <c r="F207" s="2">
        <v>62.97</v>
      </c>
      <c r="G207" s="2">
        <v>72.239999999999995</v>
      </c>
      <c r="H207" s="2">
        <v>72.25</v>
      </c>
      <c r="I207" s="2">
        <v>81.510000000000005</v>
      </c>
      <c r="J207" s="2">
        <v>81.52000000000001</v>
      </c>
      <c r="K207" s="2">
        <v>90.78</v>
      </c>
      <c r="L207" s="2">
        <v>90.79</v>
      </c>
      <c r="M207" s="2">
        <v>100.05</v>
      </c>
      <c r="N207" s="2">
        <v>130980.39</v>
      </c>
      <c r="O207" s="2">
        <v>150259.07</v>
      </c>
      <c r="P207" s="2">
        <v>150259.08000000002</v>
      </c>
      <c r="Q207" s="18">
        <v>169537.75</v>
      </c>
      <c r="R207" s="18">
        <v>169537.76</v>
      </c>
      <c r="S207" s="18">
        <v>188816.42</v>
      </c>
      <c r="T207" s="18">
        <v>188816.43000000002</v>
      </c>
      <c r="U207" s="2">
        <v>208095.1</v>
      </c>
    </row>
    <row r="208" spans="1:21" ht="13.15" customHeight="1" x14ac:dyDescent="0.2">
      <c r="A208" s="86" t="s">
        <v>417</v>
      </c>
      <c r="B208" s="3" t="s">
        <v>418</v>
      </c>
      <c r="C208" s="8" t="s">
        <v>47</v>
      </c>
      <c r="D208" s="8" t="s">
        <v>110</v>
      </c>
      <c r="E208" s="8" t="s">
        <v>49</v>
      </c>
      <c r="F208" s="2">
        <v>57.56</v>
      </c>
      <c r="G208" s="2">
        <v>66.03</v>
      </c>
      <c r="H208" s="2">
        <v>66.040000000000006</v>
      </c>
      <c r="I208" s="2">
        <v>74.510000000000005</v>
      </c>
      <c r="J208" s="2">
        <v>74.52000000000001</v>
      </c>
      <c r="K208" s="2">
        <v>82.98</v>
      </c>
      <c r="L208" s="2">
        <v>82.990000000000009</v>
      </c>
      <c r="M208" s="2">
        <v>91.45</v>
      </c>
      <c r="N208" s="2">
        <v>119725.49</v>
      </c>
      <c r="O208" s="2">
        <v>137347.59</v>
      </c>
      <c r="P208" s="2">
        <v>137347.6</v>
      </c>
      <c r="Q208" s="18">
        <v>154969.68</v>
      </c>
      <c r="R208" s="18">
        <v>154969.69</v>
      </c>
      <c r="S208" s="18">
        <v>172591.78</v>
      </c>
      <c r="T208" s="18">
        <v>172591.79</v>
      </c>
      <c r="U208" s="2">
        <v>190213.87</v>
      </c>
    </row>
    <row r="209" spans="1:21" ht="13.15" customHeight="1" x14ac:dyDescent="0.2">
      <c r="A209" s="84" t="s">
        <v>1844</v>
      </c>
      <c r="B209" s="3" t="s">
        <v>1845</v>
      </c>
      <c r="C209" s="8" t="s">
        <v>47</v>
      </c>
      <c r="D209" s="8" t="s">
        <v>110</v>
      </c>
      <c r="E209" s="8" t="s">
        <v>49</v>
      </c>
      <c r="F209" s="2">
        <v>57.56</v>
      </c>
      <c r="G209" s="2">
        <v>66.03</v>
      </c>
      <c r="H209" s="2">
        <v>66.040000000000006</v>
      </c>
      <c r="I209" s="2">
        <v>74.510000000000005</v>
      </c>
      <c r="J209" s="2">
        <v>74.52000000000001</v>
      </c>
      <c r="K209" s="2">
        <v>82.98</v>
      </c>
      <c r="L209" s="2">
        <v>82.990000000000009</v>
      </c>
      <c r="M209" s="2">
        <v>91.45</v>
      </c>
      <c r="N209" s="2">
        <v>119725.49</v>
      </c>
      <c r="O209" s="2">
        <v>137347.59</v>
      </c>
      <c r="P209" s="2">
        <v>137347.6</v>
      </c>
      <c r="Q209" s="18">
        <v>154969.68</v>
      </c>
      <c r="R209" s="18">
        <v>154969.69</v>
      </c>
      <c r="S209" s="18">
        <v>172591.78</v>
      </c>
      <c r="T209" s="18">
        <v>172591.79</v>
      </c>
      <c r="U209" s="2">
        <v>190213.87</v>
      </c>
    </row>
    <row r="210" spans="1:21" ht="13.15" customHeight="1" x14ac:dyDescent="0.2">
      <c r="A210" s="86" t="s">
        <v>420</v>
      </c>
      <c r="B210" s="3" t="s">
        <v>421</v>
      </c>
      <c r="C210" s="8" t="s">
        <v>47</v>
      </c>
      <c r="D210" s="8" t="s">
        <v>110</v>
      </c>
      <c r="E210" s="8" t="s">
        <v>49</v>
      </c>
      <c r="F210" s="2">
        <v>57.56</v>
      </c>
      <c r="G210" s="2">
        <v>66.03</v>
      </c>
      <c r="H210" s="2">
        <v>66.040000000000006</v>
      </c>
      <c r="I210" s="2">
        <v>74.510000000000005</v>
      </c>
      <c r="J210" s="2">
        <v>74.52000000000001</v>
      </c>
      <c r="K210" s="2">
        <v>82.98</v>
      </c>
      <c r="L210" s="2">
        <v>82.990000000000009</v>
      </c>
      <c r="M210" s="2">
        <v>91.45</v>
      </c>
      <c r="N210" s="2">
        <v>119725.49</v>
      </c>
      <c r="O210" s="2">
        <v>137347.59</v>
      </c>
      <c r="P210" s="2">
        <v>137347.6</v>
      </c>
      <c r="Q210" s="18">
        <v>154969.68</v>
      </c>
      <c r="R210" s="18">
        <v>154969.69</v>
      </c>
      <c r="S210" s="18">
        <v>172591.78</v>
      </c>
      <c r="T210" s="18">
        <v>172591.79</v>
      </c>
      <c r="U210" s="2">
        <v>190213.87</v>
      </c>
    </row>
    <row r="211" spans="1:21" ht="13.15" customHeight="1" x14ac:dyDescent="0.2">
      <c r="A211" s="86" t="s">
        <v>422</v>
      </c>
      <c r="B211" s="3" t="s">
        <v>423</v>
      </c>
      <c r="C211" s="8" t="s">
        <v>47</v>
      </c>
      <c r="D211" s="8" t="s">
        <v>74</v>
      </c>
      <c r="E211" s="8" t="s">
        <v>49</v>
      </c>
      <c r="F211" s="2">
        <v>36.81</v>
      </c>
      <c r="G211" s="2">
        <v>42.11</v>
      </c>
      <c r="H211" s="2">
        <v>42.12</v>
      </c>
      <c r="I211" s="2">
        <v>47.41</v>
      </c>
      <c r="J211" s="2">
        <v>47.419999999999995</v>
      </c>
      <c r="K211" s="2">
        <v>52.71</v>
      </c>
      <c r="L211" s="2">
        <v>52.72</v>
      </c>
      <c r="M211" s="2">
        <v>58.01</v>
      </c>
      <c r="N211" s="2">
        <v>76560</v>
      </c>
      <c r="O211" s="2">
        <v>87583.45</v>
      </c>
      <c r="P211" s="2">
        <v>87583.459999999992</v>
      </c>
      <c r="Q211" s="18">
        <v>98606.89</v>
      </c>
      <c r="R211" s="18">
        <v>98606.9</v>
      </c>
      <c r="S211" s="18">
        <v>109630.34</v>
      </c>
      <c r="T211" s="18">
        <v>109630.34999999999</v>
      </c>
      <c r="U211" s="2">
        <v>120653.78</v>
      </c>
    </row>
    <row r="212" spans="1:21" ht="13.15" customHeight="1" x14ac:dyDescent="0.2">
      <c r="A212" s="87" t="s">
        <v>300</v>
      </c>
      <c r="B212" s="3" t="s">
        <v>1816</v>
      </c>
      <c r="C212" s="8" t="s">
        <v>47</v>
      </c>
      <c r="D212" s="25">
        <v>18</v>
      </c>
      <c r="E212" s="8" t="s">
        <v>49</v>
      </c>
      <c r="F212" s="2">
        <v>42.63</v>
      </c>
      <c r="G212" s="2">
        <v>48.36</v>
      </c>
      <c r="H212" s="2">
        <v>48.37</v>
      </c>
      <c r="I212" s="2">
        <v>54.09</v>
      </c>
      <c r="J212" s="2">
        <v>54.1</v>
      </c>
      <c r="K212" s="2">
        <v>59.82</v>
      </c>
      <c r="L212" s="2">
        <v>59.83</v>
      </c>
      <c r="M212" s="2">
        <v>65.55</v>
      </c>
      <c r="N212" s="2">
        <v>88680</v>
      </c>
      <c r="O212" s="2">
        <v>100596.38</v>
      </c>
      <c r="P212" s="2">
        <v>100596.39</v>
      </c>
      <c r="Q212" s="18">
        <v>112512.75</v>
      </c>
      <c r="R212" s="18">
        <v>112512.76</v>
      </c>
      <c r="S212" s="18">
        <v>124429.13</v>
      </c>
      <c r="T212" s="18">
        <v>124429.14</v>
      </c>
      <c r="U212" s="2">
        <v>136345.5</v>
      </c>
    </row>
    <row r="213" spans="1:21" ht="13.15" customHeight="1" x14ac:dyDescent="0.2">
      <c r="A213" s="86" t="s">
        <v>424</v>
      </c>
      <c r="B213" s="3" t="s">
        <v>425</v>
      </c>
      <c r="C213" s="8" t="s">
        <v>47</v>
      </c>
      <c r="D213" s="8" t="s">
        <v>129</v>
      </c>
      <c r="E213" s="8" t="s">
        <v>49</v>
      </c>
      <c r="F213" s="2">
        <v>49.83</v>
      </c>
      <c r="G213" s="2">
        <v>56.53</v>
      </c>
      <c r="H213" s="2">
        <v>56.54</v>
      </c>
      <c r="I213" s="2">
        <v>63.22</v>
      </c>
      <c r="J213" s="2">
        <v>63.23</v>
      </c>
      <c r="K213" s="2">
        <v>69.92</v>
      </c>
      <c r="L213" s="2">
        <v>69.930000000000007</v>
      </c>
      <c r="M213" s="2">
        <v>76.61</v>
      </c>
      <c r="N213" s="2">
        <v>103640</v>
      </c>
      <c r="O213" s="2">
        <v>117566.63</v>
      </c>
      <c r="P213" s="2">
        <v>117566.64</v>
      </c>
      <c r="Q213" s="18">
        <v>131493.25</v>
      </c>
      <c r="R213" s="18">
        <v>131493.26</v>
      </c>
      <c r="S213" s="18">
        <v>145419.88</v>
      </c>
      <c r="T213" s="18">
        <v>145419.89000000001</v>
      </c>
      <c r="U213" s="2">
        <v>159346.5</v>
      </c>
    </row>
    <row r="214" spans="1:21" ht="13.15" customHeight="1" x14ac:dyDescent="0.2">
      <c r="A214" s="86" t="s">
        <v>426</v>
      </c>
      <c r="B214" s="3" t="s">
        <v>427</v>
      </c>
      <c r="C214" s="8" t="s">
        <v>47</v>
      </c>
      <c r="D214" s="8" t="s">
        <v>74</v>
      </c>
      <c r="E214" s="8" t="s">
        <v>49</v>
      </c>
      <c r="F214" s="2">
        <v>36.81</v>
      </c>
      <c r="G214" s="2">
        <v>42.11</v>
      </c>
      <c r="H214" s="2">
        <v>42.12</v>
      </c>
      <c r="I214" s="2">
        <v>47.41</v>
      </c>
      <c r="J214" s="2">
        <v>47.419999999999995</v>
      </c>
      <c r="K214" s="2">
        <v>52.71</v>
      </c>
      <c r="L214" s="2">
        <v>52.72</v>
      </c>
      <c r="M214" s="2">
        <v>58.01</v>
      </c>
      <c r="N214" s="2">
        <v>76560</v>
      </c>
      <c r="O214" s="2">
        <v>87583.45</v>
      </c>
      <c r="P214" s="2">
        <v>87583.459999999992</v>
      </c>
      <c r="Q214" s="18">
        <v>98606.89</v>
      </c>
      <c r="R214" s="18">
        <v>98606.9</v>
      </c>
      <c r="S214" s="18">
        <v>109630.34</v>
      </c>
      <c r="T214" s="18">
        <v>109630.34999999999</v>
      </c>
      <c r="U214" s="2">
        <v>120653.78</v>
      </c>
    </row>
    <row r="215" spans="1:21" ht="13.15" customHeight="1" x14ac:dyDescent="0.2">
      <c r="A215" s="86" t="s">
        <v>428</v>
      </c>
      <c r="B215" s="3" t="s">
        <v>429</v>
      </c>
      <c r="C215" s="8" t="s">
        <v>47</v>
      </c>
      <c r="D215" s="8" t="s">
        <v>126</v>
      </c>
      <c r="E215" s="8" t="s">
        <v>49</v>
      </c>
      <c r="F215" s="2">
        <v>42.63</v>
      </c>
      <c r="G215" s="2">
        <v>48.36</v>
      </c>
      <c r="H215" s="2">
        <v>48.37</v>
      </c>
      <c r="I215" s="2">
        <v>54.09</v>
      </c>
      <c r="J215" s="2">
        <v>54.1</v>
      </c>
      <c r="K215" s="2">
        <v>59.82</v>
      </c>
      <c r="L215" s="2">
        <v>59.83</v>
      </c>
      <c r="M215" s="2">
        <v>65.55</v>
      </c>
      <c r="N215" s="2">
        <v>88680</v>
      </c>
      <c r="O215" s="2">
        <v>100596.38</v>
      </c>
      <c r="P215" s="2">
        <v>100596.39</v>
      </c>
      <c r="Q215" s="18">
        <v>112512.75</v>
      </c>
      <c r="R215" s="18">
        <v>112512.76</v>
      </c>
      <c r="S215" s="18">
        <v>124429.13</v>
      </c>
      <c r="T215" s="18">
        <v>124429.14</v>
      </c>
      <c r="U215" s="2">
        <v>136345.5</v>
      </c>
    </row>
    <row r="216" spans="1:21" ht="13.15" customHeight="1" x14ac:dyDescent="0.2">
      <c r="A216" s="86" t="s">
        <v>430</v>
      </c>
      <c r="B216" s="3" t="s">
        <v>431</v>
      </c>
      <c r="C216" s="8" t="s">
        <v>47</v>
      </c>
      <c r="D216" s="8" t="s">
        <v>120</v>
      </c>
      <c r="E216" s="8" t="s">
        <v>49</v>
      </c>
      <c r="F216" s="2">
        <v>48.04</v>
      </c>
      <c r="G216" s="2">
        <v>55.11</v>
      </c>
      <c r="H216" s="2">
        <v>55.12</v>
      </c>
      <c r="I216" s="2">
        <v>62.18</v>
      </c>
      <c r="J216" s="2">
        <v>62.19</v>
      </c>
      <c r="K216" s="2">
        <v>69.25</v>
      </c>
      <c r="L216" s="2">
        <v>69.260000000000005</v>
      </c>
      <c r="M216" s="2">
        <v>76.319999999999993</v>
      </c>
      <c r="N216" s="2">
        <v>99921.57</v>
      </c>
      <c r="O216" s="2">
        <v>114628.78</v>
      </c>
      <c r="P216" s="2">
        <v>114628.79</v>
      </c>
      <c r="Q216" s="18">
        <v>129335.98</v>
      </c>
      <c r="R216" s="18">
        <v>129335.98999999999</v>
      </c>
      <c r="S216" s="18">
        <v>144043.19</v>
      </c>
      <c r="T216" s="18">
        <v>144043.20000000001</v>
      </c>
      <c r="U216" s="2">
        <v>158750.39000000001</v>
      </c>
    </row>
    <row r="217" spans="1:21" ht="13.15" customHeight="1" x14ac:dyDescent="0.2">
      <c r="A217" s="87" t="s">
        <v>1751</v>
      </c>
      <c r="B217" s="3" t="s">
        <v>1750</v>
      </c>
      <c r="C217" s="8" t="s">
        <v>47</v>
      </c>
      <c r="D217" s="8" t="s">
        <v>110</v>
      </c>
      <c r="E217" s="8" t="s">
        <v>49</v>
      </c>
      <c r="F217" s="2">
        <v>57.56</v>
      </c>
      <c r="G217" s="2">
        <v>66.03</v>
      </c>
      <c r="H217" s="2">
        <v>66.040000000000006</v>
      </c>
      <c r="I217" s="2">
        <v>74.510000000000005</v>
      </c>
      <c r="J217" s="2">
        <v>74.52000000000001</v>
      </c>
      <c r="K217" s="2">
        <v>82.98</v>
      </c>
      <c r="L217" s="2">
        <v>82.990000000000009</v>
      </c>
      <c r="M217" s="2">
        <v>91.45</v>
      </c>
      <c r="N217" s="2">
        <v>119725.49</v>
      </c>
      <c r="O217" s="2">
        <v>137347.59</v>
      </c>
      <c r="P217" s="2">
        <v>137347.6</v>
      </c>
      <c r="Q217" s="18">
        <v>154969.68</v>
      </c>
      <c r="R217" s="18">
        <v>154969.69</v>
      </c>
      <c r="S217" s="18">
        <v>172591.78</v>
      </c>
      <c r="T217" s="18">
        <v>172591.79</v>
      </c>
      <c r="U217" s="2">
        <v>190213.87</v>
      </c>
    </row>
    <row r="218" spans="1:21" ht="13.15" customHeight="1" x14ac:dyDescent="0.2">
      <c r="A218" s="87" t="s">
        <v>1752</v>
      </c>
      <c r="B218" s="3" t="s">
        <v>1753</v>
      </c>
      <c r="C218" s="8" t="s">
        <v>47</v>
      </c>
      <c r="D218" s="8" t="s">
        <v>110</v>
      </c>
      <c r="E218" s="8" t="s">
        <v>49</v>
      </c>
      <c r="F218" s="2">
        <v>57.56</v>
      </c>
      <c r="G218" s="2">
        <v>66.03</v>
      </c>
      <c r="H218" s="2">
        <v>66.040000000000006</v>
      </c>
      <c r="I218" s="2">
        <v>74.510000000000005</v>
      </c>
      <c r="J218" s="2">
        <v>74.52000000000001</v>
      </c>
      <c r="K218" s="2">
        <v>82.98</v>
      </c>
      <c r="L218" s="2">
        <v>82.990000000000009</v>
      </c>
      <c r="M218" s="2">
        <v>91.45</v>
      </c>
      <c r="N218" s="2">
        <v>119725.49</v>
      </c>
      <c r="O218" s="2">
        <v>137347.59</v>
      </c>
      <c r="P218" s="2">
        <v>137347.6</v>
      </c>
      <c r="Q218" s="18">
        <v>154969.68</v>
      </c>
      <c r="R218" s="18">
        <v>154969.69</v>
      </c>
      <c r="S218" s="18">
        <v>172591.78</v>
      </c>
      <c r="T218" s="18">
        <v>172591.79</v>
      </c>
      <c r="U218" s="2">
        <v>190213.87</v>
      </c>
    </row>
    <row r="219" spans="1:21" ht="13.15" customHeight="1" x14ac:dyDescent="0.2">
      <c r="A219" s="87" t="s">
        <v>1628</v>
      </c>
      <c r="B219" s="3" t="s">
        <v>1627</v>
      </c>
      <c r="C219" s="8" t="s">
        <v>47</v>
      </c>
      <c r="D219" s="8" t="s">
        <v>110</v>
      </c>
      <c r="E219" s="8" t="s">
        <v>49</v>
      </c>
      <c r="F219" s="2">
        <v>57.56</v>
      </c>
      <c r="G219" s="2">
        <v>66.03</v>
      </c>
      <c r="H219" s="2">
        <v>66.040000000000006</v>
      </c>
      <c r="I219" s="2">
        <v>74.510000000000005</v>
      </c>
      <c r="J219" s="2">
        <v>74.52000000000001</v>
      </c>
      <c r="K219" s="2">
        <v>82.98</v>
      </c>
      <c r="L219" s="2">
        <v>82.990000000000009</v>
      </c>
      <c r="M219" s="2">
        <v>91.45</v>
      </c>
      <c r="N219" s="2">
        <v>119725.49</v>
      </c>
      <c r="O219" s="2">
        <v>137347.59</v>
      </c>
      <c r="P219" s="2">
        <v>137347.6</v>
      </c>
      <c r="Q219" s="18">
        <v>154969.68</v>
      </c>
      <c r="R219" s="18">
        <v>154969.69</v>
      </c>
      <c r="S219" s="18">
        <v>172591.78</v>
      </c>
      <c r="T219" s="18">
        <v>172591.79</v>
      </c>
      <c r="U219" s="2">
        <v>190213.87</v>
      </c>
    </row>
    <row r="220" spans="1:21" ht="13.15" customHeight="1" x14ac:dyDescent="0.2">
      <c r="A220" s="86" t="s">
        <v>432</v>
      </c>
      <c r="B220" s="3" t="s">
        <v>433</v>
      </c>
      <c r="C220" s="8" t="s">
        <v>47</v>
      </c>
      <c r="D220" s="8" t="s">
        <v>129</v>
      </c>
      <c r="E220" s="8" t="s">
        <v>49</v>
      </c>
      <c r="F220" s="2">
        <v>49.83</v>
      </c>
      <c r="G220" s="2">
        <v>56.53</v>
      </c>
      <c r="H220" s="2">
        <v>56.54</v>
      </c>
      <c r="I220" s="2">
        <v>63.22</v>
      </c>
      <c r="J220" s="2">
        <v>63.23</v>
      </c>
      <c r="K220" s="2">
        <v>69.92</v>
      </c>
      <c r="L220" s="2">
        <v>69.930000000000007</v>
      </c>
      <c r="M220" s="2">
        <v>76.61</v>
      </c>
      <c r="N220" s="2">
        <v>103640</v>
      </c>
      <c r="O220" s="2">
        <v>117566.63</v>
      </c>
      <c r="P220" s="2">
        <v>117566.64</v>
      </c>
      <c r="Q220" s="18">
        <v>131493.25</v>
      </c>
      <c r="R220" s="18">
        <v>131493.26</v>
      </c>
      <c r="S220" s="18">
        <v>145419.88</v>
      </c>
      <c r="T220" s="18">
        <v>145419.89000000001</v>
      </c>
      <c r="U220" s="2">
        <v>159346.5</v>
      </c>
    </row>
    <row r="221" spans="1:21" ht="13.15" customHeight="1" x14ac:dyDescent="0.2">
      <c r="A221" s="86" t="s">
        <v>434</v>
      </c>
      <c r="B221" s="3" t="s">
        <v>435</v>
      </c>
      <c r="C221" s="8" t="s">
        <v>47</v>
      </c>
      <c r="D221" s="8" t="s">
        <v>231</v>
      </c>
      <c r="E221" s="8" t="s">
        <v>49</v>
      </c>
      <c r="F221" s="2">
        <v>62.97</v>
      </c>
      <c r="G221" s="2">
        <v>72.239999999999995</v>
      </c>
      <c r="H221" s="2">
        <v>72.25</v>
      </c>
      <c r="I221" s="2">
        <v>81.510000000000005</v>
      </c>
      <c r="J221" s="2">
        <v>81.52000000000001</v>
      </c>
      <c r="K221" s="2">
        <v>90.78</v>
      </c>
      <c r="L221" s="2">
        <v>90.79</v>
      </c>
      <c r="M221" s="2">
        <v>100.05</v>
      </c>
      <c r="N221" s="2">
        <v>130980.39</v>
      </c>
      <c r="O221" s="2">
        <v>150259.07</v>
      </c>
      <c r="P221" s="2">
        <v>150259.08000000002</v>
      </c>
      <c r="Q221" s="18">
        <v>169537.75</v>
      </c>
      <c r="R221" s="18">
        <v>169537.76</v>
      </c>
      <c r="S221" s="18">
        <v>188816.42</v>
      </c>
      <c r="T221" s="18">
        <v>188816.43000000002</v>
      </c>
      <c r="U221" s="2">
        <v>208095.1</v>
      </c>
    </row>
    <row r="222" spans="1:21" ht="13.15" customHeight="1" x14ac:dyDescent="0.2">
      <c r="A222" s="86" t="s">
        <v>436</v>
      </c>
      <c r="B222" s="3" t="s">
        <v>437</v>
      </c>
      <c r="C222" s="8" t="s">
        <v>47</v>
      </c>
      <c r="D222" s="8" t="s">
        <v>231</v>
      </c>
      <c r="E222" s="8" t="s">
        <v>49</v>
      </c>
      <c r="F222" s="2">
        <v>62.97</v>
      </c>
      <c r="G222" s="2">
        <v>72.239999999999995</v>
      </c>
      <c r="H222" s="2">
        <v>72.25</v>
      </c>
      <c r="I222" s="2">
        <v>81.510000000000005</v>
      </c>
      <c r="J222" s="2">
        <v>81.52000000000001</v>
      </c>
      <c r="K222" s="2">
        <v>90.78</v>
      </c>
      <c r="L222" s="2">
        <v>90.79</v>
      </c>
      <c r="M222" s="2">
        <v>100.05</v>
      </c>
      <c r="N222" s="2">
        <v>130980.39</v>
      </c>
      <c r="O222" s="2">
        <v>150259.07</v>
      </c>
      <c r="P222" s="2">
        <v>150259.08000000002</v>
      </c>
      <c r="Q222" s="18">
        <v>169537.75</v>
      </c>
      <c r="R222" s="18">
        <v>169537.76</v>
      </c>
      <c r="S222" s="18">
        <v>188816.42</v>
      </c>
      <c r="T222" s="18">
        <v>188816.43000000002</v>
      </c>
      <c r="U222" s="2">
        <v>208095.1</v>
      </c>
    </row>
    <row r="223" spans="1:21" ht="13.15" customHeight="1" x14ac:dyDescent="0.2">
      <c r="A223" s="86" t="s">
        <v>438</v>
      </c>
      <c r="B223" s="3" t="s">
        <v>439</v>
      </c>
      <c r="C223" s="8" t="s">
        <v>47</v>
      </c>
      <c r="D223" s="8" t="s">
        <v>440</v>
      </c>
      <c r="E223" s="8" t="s">
        <v>49</v>
      </c>
      <c r="F223" s="2">
        <v>62.02</v>
      </c>
      <c r="G223" s="2">
        <v>71.94</v>
      </c>
      <c r="H223" s="2">
        <v>71.95</v>
      </c>
      <c r="I223" s="2">
        <v>81.87</v>
      </c>
      <c r="J223" s="2">
        <v>81.88000000000001</v>
      </c>
      <c r="K223" s="2">
        <v>91.79</v>
      </c>
      <c r="L223" s="2">
        <v>91.800000000000011</v>
      </c>
      <c r="M223" s="2">
        <v>101.71</v>
      </c>
      <c r="N223" s="2">
        <v>129000</v>
      </c>
      <c r="O223" s="2">
        <v>149640</v>
      </c>
      <c r="P223" s="2">
        <v>149640.01</v>
      </c>
      <c r="Q223" s="18">
        <v>170280</v>
      </c>
      <c r="R223" s="18">
        <v>170280.01</v>
      </c>
      <c r="S223" s="18">
        <v>190920</v>
      </c>
      <c r="T223" s="18">
        <v>190920.01</v>
      </c>
      <c r="U223" s="2">
        <v>211560</v>
      </c>
    </row>
    <row r="224" spans="1:21" ht="13.15" customHeight="1" x14ac:dyDescent="0.2">
      <c r="A224" s="86" t="s">
        <v>441</v>
      </c>
      <c r="B224" s="3" t="s">
        <v>442</v>
      </c>
      <c r="C224" s="8" t="s">
        <v>47</v>
      </c>
      <c r="D224" s="8" t="s">
        <v>126</v>
      </c>
      <c r="E224" s="8" t="s">
        <v>49</v>
      </c>
      <c r="F224" s="2">
        <v>42.63</v>
      </c>
      <c r="G224" s="2">
        <v>48.36</v>
      </c>
      <c r="H224" s="2">
        <v>48.37</v>
      </c>
      <c r="I224" s="2">
        <v>54.09</v>
      </c>
      <c r="J224" s="2">
        <v>54.1</v>
      </c>
      <c r="K224" s="2">
        <v>59.82</v>
      </c>
      <c r="L224" s="2">
        <v>59.83</v>
      </c>
      <c r="M224" s="2">
        <v>65.55</v>
      </c>
      <c r="N224" s="2">
        <v>88680</v>
      </c>
      <c r="O224" s="2">
        <v>100596.38</v>
      </c>
      <c r="P224" s="2">
        <v>100596.39</v>
      </c>
      <c r="Q224" s="18">
        <v>112512.75</v>
      </c>
      <c r="R224" s="18">
        <v>112512.76</v>
      </c>
      <c r="S224" s="18">
        <v>124429.13</v>
      </c>
      <c r="T224" s="18">
        <v>124429.14</v>
      </c>
      <c r="U224" s="2">
        <v>136345.5</v>
      </c>
    </row>
    <row r="225" spans="1:21" ht="13.15" customHeight="1" x14ac:dyDescent="0.2">
      <c r="A225" s="86" t="s">
        <v>443</v>
      </c>
      <c r="B225" s="3" t="s">
        <v>444</v>
      </c>
      <c r="C225" s="8" t="s">
        <v>47</v>
      </c>
      <c r="D225" s="8" t="s">
        <v>440</v>
      </c>
      <c r="E225" s="8" t="s">
        <v>49</v>
      </c>
      <c r="F225" s="2">
        <v>62.02</v>
      </c>
      <c r="G225" s="2">
        <v>71.94</v>
      </c>
      <c r="H225" s="2">
        <v>71.95</v>
      </c>
      <c r="I225" s="2">
        <v>81.87</v>
      </c>
      <c r="J225" s="2">
        <v>81.88000000000001</v>
      </c>
      <c r="K225" s="2">
        <v>91.79</v>
      </c>
      <c r="L225" s="2">
        <v>91.800000000000011</v>
      </c>
      <c r="M225" s="2">
        <v>101.71</v>
      </c>
      <c r="N225" s="2">
        <v>129000</v>
      </c>
      <c r="O225" s="2">
        <v>149640</v>
      </c>
      <c r="P225" s="2">
        <v>149640.01</v>
      </c>
      <c r="Q225" s="18">
        <v>170280</v>
      </c>
      <c r="R225" s="18">
        <v>170280.01</v>
      </c>
      <c r="S225" s="18">
        <v>190920</v>
      </c>
      <c r="T225" s="18">
        <v>190920.01</v>
      </c>
      <c r="U225" s="2">
        <v>211560</v>
      </c>
    </row>
    <row r="226" spans="1:21" ht="13.15" customHeight="1" x14ac:dyDescent="0.2">
      <c r="A226" s="86" t="s">
        <v>445</v>
      </c>
      <c r="B226" s="3" t="s">
        <v>446</v>
      </c>
      <c r="C226" s="8" t="s">
        <v>47</v>
      </c>
      <c r="D226" s="8" t="s">
        <v>123</v>
      </c>
      <c r="E226" s="8" t="s">
        <v>49</v>
      </c>
      <c r="F226" s="2">
        <v>54.75</v>
      </c>
      <c r="G226" s="2">
        <v>62.81</v>
      </c>
      <c r="H226" s="2">
        <v>62.82</v>
      </c>
      <c r="I226" s="2">
        <v>70.87</v>
      </c>
      <c r="J226" s="2">
        <v>70.88000000000001</v>
      </c>
      <c r="K226" s="2">
        <v>78.92</v>
      </c>
      <c r="L226" s="2">
        <v>78.930000000000007</v>
      </c>
      <c r="M226" s="2">
        <v>86.98</v>
      </c>
      <c r="N226" s="2">
        <v>113882.35</v>
      </c>
      <c r="O226" s="2">
        <v>130644.41</v>
      </c>
      <c r="P226" s="2">
        <v>130644.42</v>
      </c>
      <c r="Q226" s="18">
        <v>147406.47</v>
      </c>
      <c r="R226" s="18">
        <v>147406.48000000001</v>
      </c>
      <c r="S226" s="18">
        <v>164168.53</v>
      </c>
      <c r="T226" s="18">
        <v>164168.54</v>
      </c>
      <c r="U226" s="2">
        <v>180930.59</v>
      </c>
    </row>
    <row r="227" spans="1:21" ht="13.15" customHeight="1" x14ac:dyDescent="0.2">
      <c r="A227" s="86" t="s">
        <v>447</v>
      </c>
      <c r="B227" s="3" t="s">
        <v>448</v>
      </c>
      <c r="C227" s="8" t="s">
        <v>47</v>
      </c>
      <c r="D227" s="8" t="s">
        <v>120</v>
      </c>
      <c r="E227" s="8" t="s">
        <v>49</v>
      </c>
      <c r="F227" s="2">
        <v>48.04</v>
      </c>
      <c r="G227" s="2">
        <v>55.11</v>
      </c>
      <c r="H227" s="2">
        <v>55.12</v>
      </c>
      <c r="I227" s="2">
        <v>62.18</v>
      </c>
      <c r="J227" s="2">
        <v>62.19</v>
      </c>
      <c r="K227" s="2">
        <v>69.25</v>
      </c>
      <c r="L227" s="2">
        <v>69.260000000000005</v>
      </c>
      <c r="M227" s="2">
        <v>76.319999999999993</v>
      </c>
      <c r="N227" s="2">
        <v>99921.57</v>
      </c>
      <c r="O227" s="2">
        <v>114628.78</v>
      </c>
      <c r="P227" s="2">
        <v>114628.79</v>
      </c>
      <c r="Q227" s="18">
        <v>129335.98</v>
      </c>
      <c r="R227" s="18">
        <v>129335.98999999999</v>
      </c>
      <c r="S227" s="18">
        <v>144043.19</v>
      </c>
      <c r="T227" s="18">
        <v>144043.20000000001</v>
      </c>
      <c r="U227" s="2">
        <v>158750.39000000001</v>
      </c>
    </row>
    <row r="228" spans="1:21" ht="13.15" customHeight="1" x14ac:dyDescent="0.2">
      <c r="A228" s="86" t="s">
        <v>449</v>
      </c>
      <c r="B228" s="3" t="s">
        <v>450</v>
      </c>
      <c r="C228" s="8" t="s">
        <v>47</v>
      </c>
      <c r="D228" s="8" t="s">
        <v>231</v>
      </c>
      <c r="E228" s="8" t="s">
        <v>49</v>
      </c>
      <c r="F228" s="2">
        <v>62.97</v>
      </c>
      <c r="G228" s="2">
        <v>72.239999999999995</v>
      </c>
      <c r="H228" s="2">
        <v>72.25</v>
      </c>
      <c r="I228" s="2">
        <v>81.510000000000005</v>
      </c>
      <c r="J228" s="2">
        <v>81.52000000000001</v>
      </c>
      <c r="K228" s="2">
        <v>90.78</v>
      </c>
      <c r="L228" s="2">
        <v>90.79</v>
      </c>
      <c r="M228" s="2">
        <v>100.05</v>
      </c>
      <c r="N228" s="2">
        <v>130980.39</v>
      </c>
      <c r="O228" s="2">
        <v>150259.07</v>
      </c>
      <c r="P228" s="2">
        <v>150259.08000000002</v>
      </c>
      <c r="Q228" s="18">
        <v>169537.75</v>
      </c>
      <c r="R228" s="18">
        <v>169537.76</v>
      </c>
      <c r="S228" s="18">
        <v>188816.42</v>
      </c>
      <c r="T228" s="18">
        <v>188816.43000000002</v>
      </c>
      <c r="U228" s="2">
        <v>208095.1</v>
      </c>
    </row>
    <row r="229" spans="1:21" ht="13.15" customHeight="1" x14ac:dyDescent="0.2">
      <c r="A229" s="86" t="s">
        <v>451</v>
      </c>
      <c r="B229" s="3" t="s">
        <v>452</v>
      </c>
      <c r="C229" s="8" t="s">
        <v>47</v>
      </c>
      <c r="D229" s="8" t="s">
        <v>110</v>
      </c>
      <c r="E229" s="8" t="s">
        <v>49</v>
      </c>
      <c r="F229" s="2">
        <v>57.56</v>
      </c>
      <c r="G229" s="2">
        <v>66.03</v>
      </c>
      <c r="H229" s="2">
        <v>66.040000000000006</v>
      </c>
      <c r="I229" s="2">
        <v>74.510000000000005</v>
      </c>
      <c r="J229" s="2">
        <v>74.52000000000001</v>
      </c>
      <c r="K229" s="2">
        <v>82.98</v>
      </c>
      <c r="L229" s="2">
        <v>82.990000000000009</v>
      </c>
      <c r="M229" s="2">
        <v>91.45</v>
      </c>
      <c r="N229" s="2">
        <v>119725.49</v>
      </c>
      <c r="O229" s="2">
        <v>137347.59</v>
      </c>
      <c r="P229" s="2">
        <v>137347.6</v>
      </c>
      <c r="Q229" s="18">
        <v>154969.68</v>
      </c>
      <c r="R229" s="18">
        <v>154969.69</v>
      </c>
      <c r="S229" s="18">
        <v>172591.78</v>
      </c>
      <c r="T229" s="18">
        <v>172591.79</v>
      </c>
      <c r="U229" s="2">
        <v>190213.87</v>
      </c>
    </row>
    <row r="230" spans="1:21" ht="13.15" customHeight="1" x14ac:dyDescent="0.2">
      <c r="A230" s="86" t="s">
        <v>453</v>
      </c>
      <c r="B230" s="3" t="s">
        <v>454</v>
      </c>
      <c r="C230" s="8" t="s">
        <v>47</v>
      </c>
      <c r="D230" s="8" t="s">
        <v>545</v>
      </c>
      <c r="E230" s="8" t="s">
        <v>49</v>
      </c>
      <c r="F230" s="2">
        <v>71.73</v>
      </c>
      <c r="G230" s="2">
        <v>83.21</v>
      </c>
      <c r="H230" s="2">
        <v>83.22</v>
      </c>
      <c r="I230" s="2">
        <v>94.68</v>
      </c>
      <c r="J230" s="2">
        <v>94.690000000000012</v>
      </c>
      <c r="K230" s="2">
        <v>106.16</v>
      </c>
      <c r="L230" s="2">
        <v>106.17</v>
      </c>
      <c r="M230" s="2">
        <v>117.63</v>
      </c>
      <c r="N230" s="2">
        <v>149192.31</v>
      </c>
      <c r="O230" s="2">
        <v>173063.08</v>
      </c>
      <c r="P230" s="2">
        <v>173063.09</v>
      </c>
      <c r="Q230" s="18">
        <v>196933.85</v>
      </c>
      <c r="R230" s="18">
        <v>196933.86000000002</v>
      </c>
      <c r="S230" s="18">
        <v>220804.61</v>
      </c>
      <c r="T230" s="18">
        <v>220804.62</v>
      </c>
      <c r="U230" s="2">
        <v>244675.38</v>
      </c>
    </row>
    <row r="231" spans="1:21" ht="13.15" customHeight="1" x14ac:dyDescent="0.2">
      <c r="A231" s="86" t="s">
        <v>455</v>
      </c>
      <c r="B231" s="3" t="s">
        <v>456</v>
      </c>
      <c r="C231" s="8" t="s">
        <v>47</v>
      </c>
      <c r="D231" s="8" t="s">
        <v>126</v>
      </c>
      <c r="E231" s="8" t="s">
        <v>49</v>
      </c>
      <c r="F231" s="2">
        <v>42.63</v>
      </c>
      <c r="G231" s="2">
        <v>48.36</v>
      </c>
      <c r="H231" s="2">
        <v>48.37</v>
      </c>
      <c r="I231" s="2">
        <v>54.09</v>
      </c>
      <c r="J231" s="2">
        <v>54.1</v>
      </c>
      <c r="K231" s="2">
        <v>59.82</v>
      </c>
      <c r="L231" s="2">
        <v>59.83</v>
      </c>
      <c r="M231" s="2">
        <v>65.55</v>
      </c>
      <c r="N231" s="2">
        <v>88680</v>
      </c>
      <c r="O231" s="2">
        <v>100596.38</v>
      </c>
      <c r="P231" s="2">
        <v>100596.39</v>
      </c>
      <c r="Q231" s="18">
        <v>112512.75</v>
      </c>
      <c r="R231" s="18">
        <v>112512.76</v>
      </c>
      <c r="S231" s="18">
        <v>124429.13</v>
      </c>
      <c r="T231" s="18">
        <v>124429.14</v>
      </c>
      <c r="U231" s="2">
        <v>136345.5</v>
      </c>
    </row>
    <row r="232" spans="1:21" ht="13.15" customHeight="1" x14ac:dyDescent="0.2">
      <c r="A232" s="86" t="s">
        <v>457</v>
      </c>
      <c r="B232" s="3" t="s">
        <v>458</v>
      </c>
      <c r="C232" s="8" t="s">
        <v>47</v>
      </c>
      <c r="D232" s="8" t="s">
        <v>110</v>
      </c>
      <c r="E232" s="8" t="s">
        <v>49</v>
      </c>
      <c r="F232" s="2">
        <v>57.56</v>
      </c>
      <c r="G232" s="2">
        <v>66.03</v>
      </c>
      <c r="H232" s="2">
        <v>66.040000000000006</v>
      </c>
      <c r="I232" s="2">
        <v>74.510000000000005</v>
      </c>
      <c r="J232" s="2">
        <v>74.52000000000001</v>
      </c>
      <c r="K232" s="2">
        <v>82.98</v>
      </c>
      <c r="L232" s="2">
        <v>82.990000000000009</v>
      </c>
      <c r="M232" s="2">
        <v>91.45</v>
      </c>
      <c r="N232" s="2">
        <v>119725.49</v>
      </c>
      <c r="O232" s="2">
        <v>137347.59</v>
      </c>
      <c r="P232" s="2">
        <v>137347.6</v>
      </c>
      <c r="Q232" s="18">
        <v>154969.68</v>
      </c>
      <c r="R232" s="18">
        <v>154969.69</v>
      </c>
      <c r="S232" s="18">
        <v>172591.78</v>
      </c>
      <c r="T232" s="18">
        <v>172591.79</v>
      </c>
      <c r="U232" s="2">
        <v>190213.87</v>
      </c>
    </row>
    <row r="233" spans="1:21" ht="13.15" customHeight="1" x14ac:dyDescent="0.2">
      <c r="A233" s="86" t="s">
        <v>459</v>
      </c>
      <c r="B233" s="3" t="s">
        <v>460</v>
      </c>
      <c r="C233" s="8" t="s">
        <v>47</v>
      </c>
      <c r="D233" s="8" t="s">
        <v>52</v>
      </c>
      <c r="E233" s="8" t="s">
        <v>49</v>
      </c>
      <c r="F233" s="2">
        <v>29.04</v>
      </c>
      <c r="G233" s="2">
        <v>32.840000000000003</v>
      </c>
      <c r="H233" s="2">
        <v>32.85</v>
      </c>
      <c r="I233" s="2">
        <v>36.64</v>
      </c>
      <c r="J233" s="2">
        <v>36.65</v>
      </c>
      <c r="K233" s="2">
        <v>40.44</v>
      </c>
      <c r="L233" s="2">
        <v>40.449999999999996</v>
      </c>
      <c r="M233" s="2">
        <v>44.24</v>
      </c>
      <c r="N233" s="2">
        <v>60408.160000000003</v>
      </c>
      <c r="O233" s="2">
        <v>68312.67</v>
      </c>
      <c r="P233" s="2">
        <v>68312.679999999993</v>
      </c>
      <c r="Q233" s="18">
        <v>76217.17</v>
      </c>
      <c r="R233" s="18">
        <v>76217.179999999993</v>
      </c>
      <c r="S233" s="18">
        <v>84121.68</v>
      </c>
      <c r="T233" s="18">
        <v>84121.689999999988</v>
      </c>
      <c r="U233" s="2">
        <v>92026.18</v>
      </c>
    </row>
    <row r="234" spans="1:21" ht="13.15" customHeight="1" x14ac:dyDescent="0.2">
      <c r="A234" s="86" t="s">
        <v>461</v>
      </c>
      <c r="B234" s="3" t="s">
        <v>462</v>
      </c>
      <c r="C234" s="8" t="s">
        <v>47</v>
      </c>
      <c r="D234" s="8" t="s">
        <v>120</v>
      </c>
      <c r="E234" s="8" t="s">
        <v>49</v>
      </c>
      <c r="F234" s="2">
        <v>48.04</v>
      </c>
      <c r="G234" s="2">
        <v>55.11</v>
      </c>
      <c r="H234" s="2">
        <v>55.12</v>
      </c>
      <c r="I234" s="2">
        <v>62.18</v>
      </c>
      <c r="J234" s="2">
        <v>62.19</v>
      </c>
      <c r="K234" s="2">
        <v>69.25</v>
      </c>
      <c r="L234" s="2">
        <v>69.260000000000005</v>
      </c>
      <c r="M234" s="2">
        <v>76.319999999999993</v>
      </c>
      <c r="N234" s="2">
        <v>99921.57</v>
      </c>
      <c r="O234" s="2">
        <v>114628.78</v>
      </c>
      <c r="P234" s="2">
        <v>114628.79</v>
      </c>
      <c r="Q234" s="18">
        <v>129335.98</v>
      </c>
      <c r="R234" s="18">
        <v>129335.98999999999</v>
      </c>
      <c r="S234" s="18">
        <v>144043.19</v>
      </c>
      <c r="T234" s="18">
        <v>144043.20000000001</v>
      </c>
      <c r="U234" s="2">
        <v>158750.39000000001</v>
      </c>
    </row>
    <row r="235" spans="1:21" ht="13.15" customHeight="1" x14ac:dyDescent="0.2">
      <c r="A235" s="86" t="s">
        <v>1503</v>
      </c>
      <c r="B235" s="3" t="s">
        <v>463</v>
      </c>
      <c r="C235" s="8" t="s">
        <v>47</v>
      </c>
      <c r="D235" s="8" t="s">
        <v>167</v>
      </c>
      <c r="E235" s="8" t="s">
        <v>49</v>
      </c>
      <c r="F235" s="2">
        <v>42.4</v>
      </c>
      <c r="G235" s="2">
        <v>48.51</v>
      </c>
      <c r="H235" s="2">
        <v>48.519999999999996</v>
      </c>
      <c r="I235" s="2">
        <v>54.62</v>
      </c>
      <c r="J235" s="2">
        <v>54.629999999999995</v>
      </c>
      <c r="K235" s="2">
        <v>60.72</v>
      </c>
      <c r="L235" s="2">
        <v>60.73</v>
      </c>
      <c r="M235" s="2">
        <v>66.83</v>
      </c>
      <c r="N235" s="2">
        <v>88200</v>
      </c>
      <c r="O235" s="2">
        <v>100899.42</v>
      </c>
      <c r="P235" s="2">
        <v>100899.43</v>
      </c>
      <c r="Q235" s="18">
        <v>113598.85</v>
      </c>
      <c r="R235" s="18">
        <v>113598.86</v>
      </c>
      <c r="S235" s="18">
        <v>126298.27</v>
      </c>
      <c r="T235" s="18">
        <v>126298.28</v>
      </c>
      <c r="U235" s="2">
        <v>138997.69</v>
      </c>
    </row>
    <row r="236" spans="1:21" ht="13.15" customHeight="1" x14ac:dyDescent="0.2">
      <c r="A236" s="86" t="s">
        <v>464</v>
      </c>
      <c r="B236" s="3" t="s">
        <v>465</v>
      </c>
      <c r="C236" s="8" t="s">
        <v>47</v>
      </c>
      <c r="D236" s="8" t="s">
        <v>126</v>
      </c>
      <c r="E236" s="8" t="s">
        <v>49</v>
      </c>
      <c r="F236" s="2">
        <v>42.63</v>
      </c>
      <c r="G236" s="2">
        <v>48.36</v>
      </c>
      <c r="H236" s="2">
        <v>48.37</v>
      </c>
      <c r="I236" s="2">
        <v>54.09</v>
      </c>
      <c r="J236" s="2">
        <v>54.1</v>
      </c>
      <c r="K236" s="2">
        <v>59.82</v>
      </c>
      <c r="L236" s="2">
        <v>59.83</v>
      </c>
      <c r="M236" s="2">
        <v>65.55</v>
      </c>
      <c r="N236" s="2">
        <v>88680</v>
      </c>
      <c r="O236" s="2">
        <v>100596.38</v>
      </c>
      <c r="P236" s="2">
        <v>100596.39</v>
      </c>
      <c r="Q236" s="18">
        <v>112512.75</v>
      </c>
      <c r="R236" s="18">
        <v>112512.76</v>
      </c>
      <c r="S236" s="18">
        <v>124429.13</v>
      </c>
      <c r="T236" s="18">
        <v>124429.14</v>
      </c>
      <c r="U236" s="2">
        <v>136345.5</v>
      </c>
    </row>
    <row r="237" spans="1:21" ht="13.15" customHeight="1" x14ac:dyDescent="0.2">
      <c r="A237" s="86" t="s">
        <v>466</v>
      </c>
      <c r="B237" s="3" t="s">
        <v>467</v>
      </c>
      <c r="C237" s="8" t="s">
        <v>47</v>
      </c>
      <c r="D237" s="8" t="s">
        <v>231</v>
      </c>
      <c r="E237" s="8" t="s">
        <v>49</v>
      </c>
      <c r="F237" s="2">
        <v>62.97</v>
      </c>
      <c r="G237" s="2">
        <v>72.239999999999995</v>
      </c>
      <c r="H237" s="2">
        <v>72.25</v>
      </c>
      <c r="I237" s="2">
        <v>81.510000000000005</v>
      </c>
      <c r="J237" s="2">
        <v>81.52000000000001</v>
      </c>
      <c r="K237" s="2">
        <v>90.78</v>
      </c>
      <c r="L237" s="2">
        <v>90.79</v>
      </c>
      <c r="M237" s="2">
        <v>100.05</v>
      </c>
      <c r="N237" s="2">
        <v>130980.39</v>
      </c>
      <c r="O237" s="2">
        <v>150259.07</v>
      </c>
      <c r="P237" s="2">
        <v>150259.08000000002</v>
      </c>
      <c r="Q237" s="18">
        <v>169537.75</v>
      </c>
      <c r="R237" s="18">
        <v>169537.76</v>
      </c>
      <c r="S237" s="18">
        <v>188816.42</v>
      </c>
      <c r="T237" s="18">
        <v>188816.43000000002</v>
      </c>
      <c r="U237" s="2">
        <v>208095.1</v>
      </c>
    </row>
    <row r="238" spans="1:21" ht="13.15" customHeight="1" x14ac:dyDescent="0.2">
      <c r="A238" s="86" t="s">
        <v>468</v>
      </c>
      <c r="B238" s="3" t="s">
        <v>469</v>
      </c>
      <c r="C238" s="8" t="s">
        <v>47</v>
      </c>
      <c r="D238" s="8" t="s">
        <v>231</v>
      </c>
      <c r="E238" s="8" t="s">
        <v>49</v>
      </c>
      <c r="F238" s="2">
        <v>62.97</v>
      </c>
      <c r="G238" s="2">
        <v>72.239999999999995</v>
      </c>
      <c r="H238" s="2">
        <v>72.25</v>
      </c>
      <c r="I238" s="2">
        <v>81.510000000000005</v>
      </c>
      <c r="J238" s="2">
        <v>81.52000000000001</v>
      </c>
      <c r="K238" s="2">
        <v>90.78</v>
      </c>
      <c r="L238" s="2">
        <v>90.79</v>
      </c>
      <c r="M238" s="2">
        <v>100.05</v>
      </c>
      <c r="N238" s="2">
        <v>130980.39</v>
      </c>
      <c r="O238" s="2">
        <v>150259.07</v>
      </c>
      <c r="P238" s="2">
        <v>150259.08000000002</v>
      </c>
      <c r="Q238" s="18">
        <v>169537.75</v>
      </c>
      <c r="R238" s="18">
        <v>169537.76</v>
      </c>
      <c r="S238" s="18">
        <v>188816.42</v>
      </c>
      <c r="T238" s="18">
        <v>188816.43000000002</v>
      </c>
      <c r="U238" s="2">
        <v>208095.1</v>
      </c>
    </row>
    <row r="239" spans="1:21" ht="13.15" customHeight="1" x14ac:dyDescent="0.2">
      <c r="A239" s="86" t="s">
        <v>470</v>
      </c>
      <c r="B239" s="3" t="s">
        <v>471</v>
      </c>
      <c r="C239" s="8" t="s">
        <v>47</v>
      </c>
      <c r="D239" s="8" t="s">
        <v>231</v>
      </c>
      <c r="E239" s="8" t="s">
        <v>49</v>
      </c>
      <c r="F239" s="2">
        <v>62.97</v>
      </c>
      <c r="G239" s="2">
        <v>72.239999999999995</v>
      </c>
      <c r="H239" s="2">
        <v>72.25</v>
      </c>
      <c r="I239" s="2">
        <v>81.510000000000005</v>
      </c>
      <c r="J239" s="2">
        <v>81.52000000000001</v>
      </c>
      <c r="K239" s="2">
        <v>90.78</v>
      </c>
      <c r="L239" s="2">
        <v>90.79</v>
      </c>
      <c r="M239" s="2">
        <v>100.05</v>
      </c>
      <c r="N239" s="2">
        <v>130980.39</v>
      </c>
      <c r="O239" s="2">
        <v>150259.07</v>
      </c>
      <c r="P239" s="2">
        <v>150259.08000000002</v>
      </c>
      <c r="Q239" s="18">
        <v>169537.75</v>
      </c>
      <c r="R239" s="18">
        <v>169537.76</v>
      </c>
      <c r="S239" s="18">
        <v>188816.42</v>
      </c>
      <c r="T239" s="18">
        <v>188816.43000000002</v>
      </c>
      <c r="U239" s="2">
        <v>208095.1</v>
      </c>
    </row>
    <row r="240" spans="1:21" ht="13.15" customHeight="1" x14ac:dyDescent="0.2">
      <c r="A240" s="86" t="s">
        <v>473</v>
      </c>
      <c r="B240" s="3" t="s">
        <v>474</v>
      </c>
      <c r="C240" s="8" t="s">
        <v>47</v>
      </c>
      <c r="D240" s="8" t="s">
        <v>110</v>
      </c>
      <c r="E240" s="8" t="s">
        <v>49</v>
      </c>
      <c r="F240" s="2">
        <v>57.56</v>
      </c>
      <c r="G240" s="2">
        <v>66.03</v>
      </c>
      <c r="H240" s="2">
        <v>66.040000000000006</v>
      </c>
      <c r="I240" s="2">
        <v>74.510000000000005</v>
      </c>
      <c r="J240" s="2">
        <v>74.52000000000001</v>
      </c>
      <c r="K240" s="2">
        <v>82.98</v>
      </c>
      <c r="L240" s="2">
        <v>82.990000000000009</v>
      </c>
      <c r="M240" s="2">
        <v>91.45</v>
      </c>
      <c r="N240" s="2">
        <v>119725.49</v>
      </c>
      <c r="O240" s="2">
        <v>137347.59</v>
      </c>
      <c r="P240" s="2">
        <v>137347.6</v>
      </c>
      <c r="Q240" s="18">
        <v>154969.68</v>
      </c>
      <c r="R240" s="18">
        <v>154969.69</v>
      </c>
      <c r="S240" s="18">
        <v>172591.78</v>
      </c>
      <c r="T240" s="18">
        <v>172591.79</v>
      </c>
      <c r="U240" s="2">
        <v>190213.87</v>
      </c>
    </row>
    <row r="241" spans="1:21" ht="13.15" customHeight="1" x14ac:dyDescent="0.2">
      <c r="A241" s="86" t="s">
        <v>475</v>
      </c>
      <c r="B241" s="3" t="s">
        <v>476</v>
      </c>
      <c r="C241" s="8" t="s">
        <v>47</v>
      </c>
      <c r="D241" s="8" t="s">
        <v>120</v>
      </c>
      <c r="E241" s="8" t="s">
        <v>49</v>
      </c>
      <c r="F241" s="2">
        <v>48.04</v>
      </c>
      <c r="G241" s="2">
        <v>55.11</v>
      </c>
      <c r="H241" s="2">
        <v>55.12</v>
      </c>
      <c r="I241" s="2">
        <v>62.18</v>
      </c>
      <c r="J241" s="2">
        <v>62.19</v>
      </c>
      <c r="K241" s="2">
        <v>69.25</v>
      </c>
      <c r="L241" s="2">
        <v>69.260000000000005</v>
      </c>
      <c r="M241" s="2">
        <v>76.319999999999993</v>
      </c>
      <c r="N241" s="2">
        <v>99921.57</v>
      </c>
      <c r="O241" s="2">
        <v>114628.78</v>
      </c>
      <c r="P241" s="2">
        <v>114628.79</v>
      </c>
      <c r="Q241" s="18">
        <v>129335.98</v>
      </c>
      <c r="R241" s="18">
        <v>129335.98999999999</v>
      </c>
      <c r="S241" s="18">
        <v>144043.19</v>
      </c>
      <c r="T241" s="18">
        <v>144043.20000000001</v>
      </c>
      <c r="U241" s="2">
        <v>158750.39000000001</v>
      </c>
    </row>
    <row r="242" spans="1:21" ht="13.15" customHeight="1" x14ac:dyDescent="0.2">
      <c r="A242" s="87" t="s">
        <v>1736</v>
      </c>
      <c r="B242" s="3" t="s">
        <v>1735</v>
      </c>
      <c r="C242" s="8" t="s">
        <v>47</v>
      </c>
      <c r="D242" s="8" t="s">
        <v>110</v>
      </c>
      <c r="E242" s="8" t="s">
        <v>49</v>
      </c>
      <c r="F242" s="2">
        <v>57.56</v>
      </c>
      <c r="G242" s="2">
        <v>66.03</v>
      </c>
      <c r="H242" s="2">
        <v>66.040000000000006</v>
      </c>
      <c r="I242" s="2">
        <v>74.510000000000005</v>
      </c>
      <c r="J242" s="2">
        <v>74.52000000000001</v>
      </c>
      <c r="K242" s="2">
        <v>82.98</v>
      </c>
      <c r="L242" s="2">
        <v>82.990000000000009</v>
      </c>
      <c r="M242" s="2">
        <v>91.45</v>
      </c>
      <c r="N242" s="2">
        <v>119725.49</v>
      </c>
      <c r="O242" s="2">
        <v>137347.59</v>
      </c>
      <c r="P242" s="2">
        <v>137347.6</v>
      </c>
      <c r="Q242" s="18">
        <v>154969.68</v>
      </c>
      <c r="R242" s="18">
        <v>154969.69</v>
      </c>
      <c r="S242" s="18">
        <v>172591.78</v>
      </c>
      <c r="T242" s="18">
        <v>172591.79</v>
      </c>
      <c r="U242" s="2">
        <v>190213.87</v>
      </c>
    </row>
    <row r="243" spans="1:21" ht="13.15" customHeight="1" x14ac:dyDescent="0.2">
      <c r="A243" s="86" t="s">
        <v>477</v>
      </c>
      <c r="B243" s="3" t="s">
        <v>478</v>
      </c>
      <c r="C243" s="8" t="s">
        <v>47</v>
      </c>
      <c r="D243" s="8" t="s">
        <v>110</v>
      </c>
      <c r="E243" s="8" t="s">
        <v>49</v>
      </c>
      <c r="F243" s="2">
        <v>57.56</v>
      </c>
      <c r="G243" s="2">
        <v>66.03</v>
      </c>
      <c r="H243" s="2">
        <v>66.040000000000006</v>
      </c>
      <c r="I243" s="2">
        <v>74.510000000000005</v>
      </c>
      <c r="J243" s="2">
        <v>74.52000000000001</v>
      </c>
      <c r="K243" s="2">
        <v>82.98</v>
      </c>
      <c r="L243" s="2">
        <v>82.990000000000009</v>
      </c>
      <c r="M243" s="2">
        <v>91.45</v>
      </c>
      <c r="N243" s="2">
        <v>119725.49</v>
      </c>
      <c r="O243" s="2">
        <v>137347.59</v>
      </c>
      <c r="P243" s="2">
        <v>137347.6</v>
      </c>
      <c r="Q243" s="18">
        <v>154969.68</v>
      </c>
      <c r="R243" s="18">
        <v>154969.69</v>
      </c>
      <c r="S243" s="18">
        <v>172591.78</v>
      </c>
      <c r="T243" s="18">
        <v>172591.79</v>
      </c>
      <c r="U243" s="2">
        <v>190213.87</v>
      </c>
    </row>
    <row r="244" spans="1:21" ht="13.15" customHeight="1" x14ac:dyDescent="0.2">
      <c r="A244" s="86" t="s">
        <v>479</v>
      </c>
      <c r="B244" s="3" t="s">
        <v>1645</v>
      </c>
      <c r="C244" s="8" t="s">
        <v>47</v>
      </c>
      <c r="D244" s="8" t="s">
        <v>110</v>
      </c>
      <c r="E244" s="8" t="s">
        <v>49</v>
      </c>
      <c r="F244" s="2">
        <v>57.56</v>
      </c>
      <c r="G244" s="2">
        <v>66.03</v>
      </c>
      <c r="H244" s="2">
        <v>66.040000000000006</v>
      </c>
      <c r="I244" s="2">
        <v>74.510000000000005</v>
      </c>
      <c r="J244" s="2">
        <v>74.52000000000001</v>
      </c>
      <c r="K244" s="2">
        <v>82.98</v>
      </c>
      <c r="L244" s="2">
        <v>82.990000000000009</v>
      </c>
      <c r="M244" s="2">
        <v>91.45</v>
      </c>
      <c r="N244" s="2">
        <v>119725.49</v>
      </c>
      <c r="O244" s="2">
        <v>137347.59</v>
      </c>
      <c r="P244" s="2">
        <v>137347.6</v>
      </c>
      <c r="Q244" s="18">
        <v>154969.68</v>
      </c>
      <c r="R244" s="18">
        <v>154969.69</v>
      </c>
      <c r="S244" s="18">
        <v>172591.78</v>
      </c>
      <c r="T244" s="18">
        <v>172591.79</v>
      </c>
      <c r="U244" s="2">
        <v>190213.87</v>
      </c>
    </row>
    <row r="245" spans="1:21" ht="13.15" customHeight="1" x14ac:dyDescent="0.2">
      <c r="A245" s="86" t="s">
        <v>480</v>
      </c>
      <c r="B245" s="3" t="s">
        <v>481</v>
      </c>
      <c r="C245" s="8" t="s">
        <v>47</v>
      </c>
      <c r="D245" s="8" t="s">
        <v>167</v>
      </c>
      <c r="E245" s="8" t="s">
        <v>49</v>
      </c>
      <c r="F245" s="2">
        <v>42.4</v>
      </c>
      <c r="G245" s="2">
        <v>48.51</v>
      </c>
      <c r="H245" s="2">
        <v>48.519999999999996</v>
      </c>
      <c r="I245" s="2">
        <v>54.62</v>
      </c>
      <c r="J245" s="2">
        <v>54.629999999999995</v>
      </c>
      <c r="K245" s="2">
        <v>60.72</v>
      </c>
      <c r="L245" s="2">
        <v>60.73</v>
      </c>
      <c r="M245" s="2">
        <v>66.83</v>
      </c>
      <c r="N245" s="2">
        <v>88200</v>
      </c>
      <c r="O245" s="2">
        <v>100899.42</v>
      </c>
      <c r="P245" s="2">
        <v>100899.43</v>
      </c>
      <c r="Q245" s="18">
        <v>113598.85</v>
      </c>
      <c r="R245" s="18">
        <v>113598.86</v>
      </c>
      <c r="S245" s="18">
        <v>126298.27</v>
      </c>
      <c r="T245" s="18">
        <v>126298.28</v>
      </c>
      <c r="U245" s="2">
        <v>138997.69</v>
      </c>
    </row>
    <row r="246" spans="1:21" ht="13.15" customHeight="1" x14ac:dyDescent="0.2">
      <c r="A246" s="86" t="s">
        <v>482</v>
      </c>
      <c r="B246" s="3" t="s">
        <v>483</v>
      </c>
      <c r="C246" s="8" t="s">
        <v>47</v>
      </c>
      <c r="D246" s="8" t="s">
        <v>110</v>
      </c>
      <c r="E246" s="8" t="s">
        <v>49</v>
      </c>
      <c r="F246" s="2">
        <v>57.56</v>
      </c>
      <c r="G246" s="2">
        <v>66.03</v>
      </c>
      <c r="H246" s="2">
        <v>66.040000000000006</v>
      </c>
      <c r="I246" s="2">
        <v>74.510000000000005</v>
      </c>
      <c r="J246" s="2">
        <v>74.52000000000001</v>
      </c>
      <c r="K246" s="2">
        <v>82.98</v>
      </c>
      <c r="L246" s="2">
        <v>82.990000000000009</v>
      </c>
      <c r="M246" s="2">
        <v>91.45</v>
      </c>
      <c r="N246" s="2">
        <v>119725.49</v>
      </c>
      <c r="O246" s="2">
        <v>137347.59</v>
      </c>
      <c r="P246" s="2">
        <v>137347.6</v>
      </c>
      <c r="Q246" s="18">
        <v>154969.68</v>
      </c>
      <c r="R246" s="18">
        <v>154969.69</v>
      </c>
      <c r="S246" s="18">
        <v>172591.78</v>
      </c>
      <c r="T246" s="18">
        <v>172591.79</v>
      </c>
      <c r="U246" s="2">
        <v>190213.87</v>
      </c>
    </row>
    <row r="247" spans="1:21" ht="13.15" customHeight="1" x14ac:dyDescent="0.2">
      <c r="A247" s="86" t="s">
        <v>484</v>
      </c>
      <c r="B247" s="3" t="s">
        <v>485</v>
      </c>
      <c r="C247" s="8" t="s">
        <v>47</v>
      </c>
      <c r="D247" s="8" t="s">
        <v>110</v>
      </c>
      <c r="E247" s="8" t="s">
        <v>49</v>
      </c>
      <c r="F247" s="2">
        <v>57.56</v>
      </c>
      <c r="G247" s="2">
        <v>66.03</v>
      </c>
      <c r="H247" s="2">
        <v>66.040000000000006</v>
      </c>
      <c r="I247" s="2">
        <v>74.510000000000005</v>
      </c>
      <c r="J247" s="2">
        <v>74.52000000000001</v>
      </c>
      <c r="K247" s="2">
        <v>82.98</v>
      </c>
      <c r="L247" s="2">
        <v>82.990000000000009</v>
      </c>
      <c r="M247" s="2">
        <v>91.45</v>
      </c>
      <c r="N247" s="2">
        <v>119725.49</v>
      </c>
      <c r="O247" s="2">
        <v>137347.59</v>
      </c>
      <c r="P247" s="2">
        <v>137347.6</v>
      </c>
      <c r="Q247" s="18">
        <v>154969.68</v>
      </c>
      <c r="R247" s="18">
        <v>154969.69</v>
      </c>
      <c r="S247" s="18">
        <v>172591.78</v>
      </c>
      <c r="T247" s="18">
        <v>172591.79</v>
      </c>
      <c r="U247" s="2">
        <v>190213.87</v>
      </c>
    </row>
    <row r="248" spans="1:21" ht="13.15" customHeight="1" x14ac:dyDescent="0.2">
      <c r="A248" s="86" t="s">
        <v>486</v>
      </c>
      <c r="B248" s="3" t="s">
        <v>487</v>
      </c>
      <c r="C248" s="8" t="s">
        <v>15</v>
      </c>
      <c r="D248" s="8" t="s">
        <v>29</v>
      </c>
      <c r="E248" s="8" t="s">
        <v>17</v>
      </c>
      <c r="F248" s="2">
        <v>18.03</v>
      </c>
      <c r="G248" s="2">
        <v>20.149999999999999</v>
      </c>
      <c r="H248" s="2">
        <v>20.16</v>
      </c>
      <c r="I248" s="2">
        <v>22.28</v>
      </c>
      <c r="J248" s="2">
        <v>22.290000000000003</v>
      </c>
      <c r="K248" s="2">
        <v>24.4</v>
      </c>
      <c r="L248" s="2">
        <v>24.41</v>
      </c>
      <c r="M248" s="2">
        <v>26.52</v>
      </c>
      <c r="N248" s="2">
        <v>37500</v>
      </c>
      <c r="O248" s="2">
        <v>41914.449999999997</v>
      </c>
      <c r="P248" s="2">
        <v>41914.46</v>
      </c>
      <c r="Q248" s="18">
        <v>46328.91</v>
      </c>
      <c r="R248" s="18">
        <v>46328.920000000006</v>
      </c>
      <c r="S248" s="18">
        <v>50743.360000000001</v>
      </c>
      <c r="T248" s="18">
        <v>50743.37</v>
      </c>
      <c r="U248" s="2">
        <v>55157.81</v>
      </c>
    </row>
    <row r="249" spans="1:21" ht="13.15" customHeight="1" x14ac:dyDescent="0.2">
      <c r="A249" s="86" t="s">
        <v>488</v>
      </c>
      <c r="B249" s="3" t="s">
        <v>489</v>
      </c>
      <c r="C249" s="8" t="s">
        <v>15</v>
      </c>
      <c r="D249" s="8" t="s">
        <v>510</v>
      </c>
      <c r="E249" s="8" t="s">
        <v>17</v>
      </c>
      <c r="F249" s="2">
        <v>31.25</v>
      </c>
      <c r="G249" s="2"/>
      <c r="H249" s="2"/>
      <c r="I249" s="2"/>
      <c r="J249" s="2"/>
      <c r="K249" s="2"/>
      <c r="L249" s="2"/>
      <c r="M249" s="2">
        <v>56.95</v>
      </c>
      <c r="N249" s="2">
        <v>65000</v>
      </c>
      <c r="O249" s="2"/>
      <c r="P249" s="2"/>
      <c r="Q249" s="18"/>
      <c r="R249" s="18"/>
      <c r="S249" s="18"/>
      <c r="T249" s="18"/>
      <c r="U249" s="2">
        <f>Table1[[#This Row],[HQ4 Max]]*2080</f>
        <v>118456</v>
      </c>
    </row>
    <row r="250" spans="1:21" ht="13.15" customHeight="1" x14ac:dyDescent="0.2">
      <c r="A250" s="86" t="s">
        <v>491</v>
      </c>
      <c r="B250" s="3" t="s">
        <v>492</v>
      </c>
      <c r="C250" s="8" t="s">
        <v>15</v>
      </c>
      <c r="D250" s="8" t="s">
        <v>510</v>
      </c>
      <c r="E250" s="8" t="s">
        <v>17</v>
      </c>
      <c r="F250" s="2">
        <v>31.25</v>
      </c>
      <c r="G250" s="2"/>
      <c r="H250" s="2"/>
      <c r="I250" s="2"/>
      <c r="J250" s="2"/>
      <c r="K250" s="2"/>
      <c r="L250" s="2"/>
      <c r="M250" s="2">
        <v>56.95</v>
      </c>
      <c r="N250" s="2">
        <v>65000</v>
      </c>
      <c r="O250" s="2"/>
      <c r="P250" s="2"/>
      <c r="Q250" s="18"/>
      <c r="R250" s="18"/>
      <c r="S250" s="18"/>
      <c r="T250" s="18"/>
      <c r="U250" s="2">
        <f>Table1[[#This Row],[HQ4 Max]]*2080</f>
        <v>118456</v>
      </c>
    </row>
    <row r="251" spans="1:21" ht="13.15" customHeight="1" x14ac:dyDescent="0.2">
      <c r="A251" s="87" t="s">
        <v>1754</v>
      </c>
      <c r="B251" s="3" t="s">
        <v>1755</v>
      </c>
      <c r="C251" s="8" t="s">
        <v>47</v>
      </c>
      <c r="D251" s="8" t="s">
        <v>1156</v>
      </c>
      <c r="E251" s="8" t="s">
        <v>17</v>
      </c>
      <c r="F251" s="2">
        <v>40.380000000000003</v>
      </c>
      <c r="G251" s="2"/>
      <c r="H251" s="2"/>
      <c r="I251" s="2"/>
      <c r="J251" s="2"/>
      <c r="K251" s="2"/>
      <c r="L251" s="2"/>
      <c r="M251" s="2">
        <v>65.23</v>
      </c>
      <c r="N251" s="2">
        <v>84000</v>
      </c>
      <c r="O251" s="2"/>
      <c r="P251" s="2"/>
      <c r="Q251" s="18"/>
      <c r="R251" s="18"/>
      <c r="S251" s="18"/>
      <c r="T251" s="18"/>
      <c r="U251" s="2">
        <f>Table1[[#This Row],[HQ4 Max]]*2080</f>
        <v>135678.39999999999</v>
      </c>
    </row>
    <row r="252" spans="1:21" ht="13.15" customHeight="1" x14ac:dyDescent="0.2">
      <c r="A252" s="86" t="s">
        <v>493</v>
      </c>
      <c r="B252" s="3" t="s">
        <v>494</v>
      </c>
      <c r="C252" s="8" t="s">
        <v>47</v>
      </c>
      <c r="D252" s="8" t="s">
        <v>52</v>
      </c>
      <c r="E252" s="8" t="s">
        <v>49</v>
      </c>
      <c r="F252" s="2">
        <v>29.04</v>
      </c>
      <c r="G252" s="2">
        <v>32.840000000000003</v>
      </c>
      <c r="H252" s="2">
        <v>32.85</v>
      </c>
      <c r="I252" s="2">
        <v>36.64</v>
      </c>
      <c r="J252" s="2">
        <v>36.65</v>
      </c>
      <c r="K252" s="2">
        <v>40.44</v>
      </c>
      <c r="L252" s="2">
        <v>40.449999999999996</v>
      </c>
      <c r="M252" s="2">
        <v>44.24</v>
      </c>
      <c r="N252" s="2">
        <v>60408.160000000003</v>
      </c>
      <c r="O252" s="2">
        <v>68312.67</v>
      </c>
      <c r="P252" s="2">
        <v>68312.679999999993</v>
      </c>
      <c r="Q252" s="18">
        <v>76217.17</v>
      </c>
      <c r="R252" s="18">
        <v>76217.179999999993</v>
      </c>
      <c r="S252" s="18">
        <v>84121.68</v>
      </c>
      <c r="T252" s="18">
        <v>84121.689999999988</v>
      </c>
      <c r="U252" s="2">
        <v>92026.18</v>
      </c>
    </row>
    <row r="253" spans="1:21" ht="13.15" customHeight="1" x14ac:dyDescent="0.2">
      <c r="A253" s="86" t="s">
        <v>496</v>
      </c>
      <c r="B253" s="3" t="s">
        <v>497</v>
      </c>
      <c r="C253" s="8" t="s">
        <v>15</v>
      </c>
      <c r="D253" s="8" t="s">
        <v>513</v>
      </c>
      <c r="E253" s="8" t="s">
        <v>17</v>
      </c>
      <c r="F253" s="2">
        <v>19.899999999999999</v>
      </c>
      <c r="G253" s="2"/>
      <c r="H253" s="2"/>
      <c r="I253" s="2"/>
      <c r="J253" s="2"/>
      <c r="K253" s="2"/>
      <c r="L253" s="2"/>
      <c r="M253" s="2">
        <v>46.6</v>
      </c>
      <c r="N253" s="2">
        <v>41400</v>
      </c>
      <c r="O253" s="2"/>
      <c r="P253" s="2"/>
      <c r="Q253" s="18"/>
      <c r="R253" s="18"/>
      <c r="S253" s="18"/>
      <c r="T253" s="18"/>
      <c r="U253" s="2">
        <f>Table1[[#This Row],[HQ4 Max]]*2080</f>
        <v>96928</v>
      </c>
    </row>
    <row r="254" spans="1:21" ht="13.15" customHeight="1" x14ac:dyDescent="0.2">
      <c r="A254" s="86" t="s">
        <v>499</v>
      </c>
      <c r="B254" s="3" t="s">
        <v>500</v>
      </c>
      <c r="C254" s="8" t="s">
        <v>15</v>
      </c>
      <c r="D254" s="8" t="s">
        <v>513</v>
      </c>
      <c r="E254" s="8" t="s">
        <v>17</v>
      </c>
      <c r="F254" s="2">
        <v>19.899999999999999</v>
      </c>
      <c r="G254" s="2"/>
      <c r="H254" s="2"/>
      <c r="I254" s="2"/>
      <c r="J254" s="2"/>
      <c r="K254" s="2"/>
      <c r="L254" s="2"/>
      <c r="M254" s="2">
        <v>46.6</v>
      </c>
      <c r="N254" s="2">
        <v>41400</v>
      </c>
      <c r="O254" s="2"/>
      <c r="P254" s="2"/>
      <c r="Q254" s="18"/>
      <c r="R254" s="18"/>
      <c r="S254" s="18"/>
      <c r="T254" s="18"/>
      <c r="U254" s="2">
        <f>Table1[[#This Row],[HQ4 Max]]*2080</f>
        <v>96928</v>
      </c>
    </row>
    <row r="255" spans="1:21" ht="13.15" customHeight="1" x14ac:dyDescent="0.2">
      <c r="A255" s="86" t="s">
        <v>501</v>
      </c>
      <c r="B255" s="3" t="s">
        <v>1756</v>
      </c>
      <c r="C255" s="8" t="s">
        <v>15</v>
      </c>
      <c r="D255" s="8" t="s">
        <v>510</v>
      </c>
      <c r="E255" s="8" t="s">
        <v>17</v>
      </c>
      <c r="F255" s="2">
        <v>31.25</v>
      </c>
      <c r="G255" s="2"/>
      <c r="H255" s="2"/>
      <c r="I255" s="2"/>
      <c r="J255" s="2"/>
      <c r="K255" s="2"/>
      <c r="L255" s="2"/>
      <c r="M255" s="2">
        <v>56.95</v>
      </c>
      <c r="N255" s="2">
        <v>65000</v>
      </c>
      <c r="O255" s="2"/>
      <c r="P255" s="2"/>
      <c r="Q255" s="18"/>
      <c r="R255" s="18"/>
      <c r="S255" s="18"/>
      <c r="T255" s="18"/>
      <c r="U255" s="2">
        <f>Table1[[#This Row],[HQ4 Max]]*2080</f>
        <v>118456</v>
      </c>
    </row>
    <row r="256" spans="1:21" ht="13.15" customHeight="1" x14ac:dyDescent="0.2">
      <c r="A256" s="86" t="s">
        <v>502</v>
      </c>
      <c r="B256" s="3" t="s">
        <v>503</v>
      </c>
      <c r="C256" s="8" t="s">
        <v>15</v>
      </c>
      <c r="D256" s="8" t="s">
        <v>26</v>
      </c>
      <c r="E256" s="8" t="s">
        <v>17</v>
      </c>
      <c r="F256" s="2">
        <v>25.65</v>
      </c>
      <c r="G256" s="2">
        <v>29.01</v>
      </c>
      <c r="H256" s="2">
        <v>29.020000000000003</v>
      </c>
      <c r="I256" s="2">
        <v>32.36</v>
      </c>
      <c r="J256" s="2">
        <v>32.369999999999997</v>
      </c>
      <c r="K256" s="2">
        <v>35.72</v>
      </c>
      <c r="L256" s="2">
        <v>35.729999999999997</v>
      </c>
      <c r="M256" s="2">
        <v>39.07</v>
      </c>
      <c r="N256" s="2">
        <v>53346.94</v>
      </c>
      <c r="O256" s="2">
        <v>60327.47</v>
      </c>
      <c r="P256" s="2">
        <v>60327.48</v>
      </c>
      <c r="Q256" s="18">
        <v>67308</v>
      </c>
      <c r="R256" s="18">
        <v>67308.009999999995</v>
      </c>
      <c r="S256" s="18">
        <v>74288.53</v>
      </c>
      <c r="T256" s="18">
        <v>74288.539999999994</v>
      </c>
      <c r="U256" s="2">
        <v>81269.06</v>
      </c>
    </row>
    <row r="257" spans="1:21" ht="13.15" customHeight="1" x14ac:dyDescent="0.2">
      <c r="A257" s="86" t="s">
        <v>504</v>
      </c>
      <c r="B257" s="3" t="s">
        <v>505</v>
      </c>
      <c r="C257" s="8" t="s">
        <v>15</v>
      </c>
      <c r="D257" s="8" t="s">
        <v>510</v>
      </c>
      <c r="E257" s="8" t="s">
        <v>17</v>
      </c>
      <c r="F257" s="2">
        <v>31.25</v>
      </c>
      <c r="G257" s="2"/>
      <c r="H257" s="2"/>
      <c r="I257" s="2"/>
      <c r="J257" s="2"/>
      <c r="K257" s="2"/>
      <c r="L257" s="2"/>
      <c r="M257" s="2">
        <v>56.95</v>
      </c>
      <c r="N257" s="2">
        <v>65000</v>
      </c>
      <c r="O257" s="2"/>
      <c r="P257" s="2"/>
      <c r="Q257" s="18"/>
      <c r="R257" s="18"/>
      <c r="S257" s="18"/>
      <c r="T257" s="18"/>
      <c r="U257" s="2">
        <f>Table1[[#This Row],[HQ4 Max]]*2080</f>
        <v>118456</v>
      </c>
    </row>
    <row r="258" spans="1:21" ht="13.15" customHeight="1" x14ac:dyDescent="0.2">
      <c r="A258" s="86" t="s">
        <v>506</v>
      </c>
      <c r="B258" s="3" t="s">
        <v>507</v>
      </c>
      <c r="C258" s="8" t="s">
        <v>15</v>
      </c>
      <c r="D258" s="8" t="s">
        <v>510</v>
      </c>
      <c r="E258" s="8" t="s">
        <v>17</v>
      </c>
      <c r="F258" s="2">
        <v>31.25</v>
      </c>
      <c r="G258" s="2"/>
      <c r="H258" s="2"/>
      <c r="I258" s="2"/>
      <c r="J258" s="2"/>
      <c r="K258" s="2"/>
      <c r="L258" s="2"/>
      <c r="M258" s="2">
        <v>56.95</v>
      </c>
      <c r="N258" s="2">
        <v>65000</v>
      </c>
      <c r="O258" s="2"/>
      <c r="P258" s="2"/>
      <c r="Q258" s="18"/>
      <c r="R258" s="18"/>
      <c r="S258" s="18"/>
      <c r="T258" s="18"/>
      <c r="U258" s="2">
        <f>Table1[[#This Row],[HQ4 Max]]*2080</f>
        <v>118456</v>
      </c>
    </row>
    <row r="259" spans="1:21" ht="13.15" customHeight="1" x14ac:dyDescent="0.2">
      <c r="A259" s="86" t="s">
        <v>508</v>
      </c>
      <c r="B259" s="3" t="s">
        <v>509</v>
      </c>
      <c r="C259" s="8" t="s">
        <v>104</v>
      </c>
      <c r="D259" s="8" t="s">
        <v>510</v>
      </c>
      <c r="E259" s="8" t="s">
        <v>17</v>
      </c>
      <c r="F259" s="2">
        <v>31.25</v>
      </c>
      <c r="G259" s="2"/>
      <c r="H259" s="2"/>
      <c r="I259" s="2"/>
      <c r="J259" s="2"/>
      <c r="K259" s="2"/>
      <c r="L259" s="2"/>
      <c r="M259" s="2">
        <v>56.95</v>
      </c>
      <c r="N259" s="2">
        <v>65000</v>
      </c>
      <c r="O259" s="2"/>
      <c r="P259" s="2"/>
      <c r="Q259" s="18"/>
      <c r="R259" s="18"/>
      <c r="S259" s="18"/>
      <c r="T259" s="18"/>
      <c r="U259" s="2">
        <f>Table1[[#This Row],[HQ4 Max]]*2080</f>
        <v>118456</v>
      </c>
    </row>
    <row r="260" spans="1:21" ht="13.15" customHeight="1" x14ac:dyDescent="0.2">
      <c r="A260" s="86" t="s">
        <v>511</v>
      </c>
      <c r="B260" s="3" t="s">
        <v>512</v>
      </c>
      <c r="C260" s="8" t="s">
        <v>15</v>
      </c>
      <c r="D260" s="8" t="s">
        <v>513</v>
      </c>
      <c r="E260" s="8" t="s">
        <v>17</v>
      </c>
      <c r="F260" s="2">
        <v>19.899999999999999</v>
      </c>
      <c r="G260" s="2"/>
      <c r="H260" s="2"/>
      <c r="I260" s="2"/>
      <c r="J260" s="2"/>
      <c r="K260" s="2"/>
      <c r="L260" s="2"/>
      <c r="M260" s="2">
        <v>46.6</v>
      </c>
      <c r="N260" s="2">
        <v>41400</v>
      </c>
      <c r="O260" s="2"/>
      <c r="P260" s="2"/>
      <c r="Q260" s="18"/>
      <c r="R260" s="18"/>
      <c r="S260" s="18"/>
      <c r="T260" s="18"/>
      <c r="U260" s="2">
        <f>Table1[[#This Row],[HQ4 Max]]*2080</f>
        <v>96928</v>
      </c>
    </row>
    <row r="261" spans="1:21" ht="13.15" customHeight="1" x14ac:dyDescent="0.2">
      <c r="A261" s="86" t="s">
        <v>514</v>
      </c>
      <c r="B261" s="3" t="s">
        <v>515</v>
      </c>
      <c r="C261" s="8" t="s">
        <v>15</v>
      </c>
      <c r="D261" s="8" t="s">
        <v>513</v>
      </c>
      <c r="E261" s="8" t="s">
        <v>17</v>
      </c>
      <c r="F261" s="2">
        <v>19.899999999999999</v>
      </c>
      <c r="G261" s="2"/>
      <c r="H261" s="2"/>
      <c r="I261" s="2"/>
      <c r="J261" s="2"/>
      <c r="K261" s="2"/>
      <c r="L261" s="2"/>
      <c r="M261" s="2">
        <v>46.6</v>
      </c>
      <c r="N261" s="2">
        <v>41400</v>
      </c>
      <c r="O261" s="2"/>
      <c r="P261" s="2"/>
      <c r="Q261" s="18"/>
      <c r="R261" s="18"/>
      <c r="S261" s="18"/>
      <c r="T261" s="18"/>
      <c r="U261" s="2">
        <f>Table1[[#This Row],[HQ4 Max]]*2080</f>
        <v>96928</v>
      </c>
    </row>
    <row r="262" spans="1:21" ht="13.15" customHeight="1" x14ac:dyDescent="0.2">
      <c r="A262" s="86" t="s">
        <v>516</v>
      </c>
      <c r="B262" s="3" t="s">
        <v>517</v>
      </c>
      <c r="C262" s="8" t="s">
        <v>47</v>
      </c>
      <c r="D262" s="8" t="s">
        <v>48</v>
      </c>
      <c r="E262" s="8" t="s">
        <v>49</v>
      </c>
      <c r="F262" s="2">
        <v>36.729999999999997</v>
      </c>
      <c r="G262" s="2">
        <v>42.02</v>
      </c>
      <c r="H262" s="2">
        <v>42.03</v>
      </c>
      <c r="I262" s="2">
        <v>47.31</v>
      </c>
      <c r="J262" s="2">
        <v>47.32</v>
      </c>
      <c r="K262" s="2">
        <v>52.6</v>
      </c>
      <c r="L262" s="2">
        <v>52.61</v>
      </c>
      <c r="M262" s="2">
        <v>57.89</v>
      </c>
      <c r="N262" s="2">
        <v>76400</v>
      </c>
      <c r="O262" s="2">
        <v>87400.41</v>
      </c>
      <c r="P262" s="2">
        <v>87400.42</v>
      </c>
      <c r="Q262" s="18">
        <v>98400.82</v>
      </c>
      <c r="R262" s="18">
        <v>98400.83</v>
      </c>
      <c r="S262" s="18">
        <v>109401.22</v>
      </c>
      <c r="T262" s="18">
        <v>109401.23</v>
      </c>
      <c r="U262" s="2">
        <v>120401.63</v>
      </c>
    </row>
    <row r="263" spans="1:21" ht="13.15" customHeight="1" x14ac:dyDescent="0.2">
      <c r="A263" s="87" t="s">
        <v>1848</v>
      </c>
      <c r="B263" s="3" t="s">
        <v>1850</v>
      </c>
      <c r="C263" s="8" t="s">
        <v>15</v>
      </c>
      <c r="D263" s="8" t="s">
        <v>498</v>
      </c>
      <c r="E263" s="8" t="s">
        <v>17</v>
      </c>
      <c r="F263" s="2">
        <v>18</v>
      </c>
      <c r="G263" s="2"/>
      <c r="H263" s="2"/>
      <c r="I263" s="2"/>
      <c r="J263" s="2"/>
      <c r="K263" s="2"/>
      <c r="L263" s="2"/>
      <c r="M263" s="2">
        <v>38.83</v>
      </c>
      <c r="N263" s="2">
        <f>Table1[[#This Row],[HQ1 Min]]*2080</f>
        <v>37440</v>
      </c>
      <c r="O263" s="2"/>
      <c r="P263" s="2"/>
      <c r="Q263" s="18"/>
      <c r="R263" s="18"/>
      <c r="S263" s="18"/>
      <c r="T263" s="18"/>
      <c r="U263" s="2">
        <f>Table1[[#This Row],[HQ4 Max]]*2080</f>
        <v>80766.399999999994</v>
      </c>
    </row>
    <row r="264" spans="1:21" ht="13.15" customHeight="1" x14ac:dyDescent="0.2">
      <c r="A264" s="86" t="s">
        <v>518</v>
      </c>
      <c r="B264" s="3" t="s">
        <v>519</v>
      </c>
      <c r="C264" s="8" t="s">
        <v>47</v>
      </c>
      <c r="D264" s="8" t="s">
        <v>108</v>
      </c>
      <c r="E264" s="8" t="s">
        <v>49</v>
      </c>
      <c r="F264" s="2">
        <v>29.36</v>
      </c>
      <c r="G264" s="2">
        <v>33.200000000000003</v>
      </c>
      <c r="H264" s="2">
        <v>33.21</v>
      </c>
      <c r="I264" s="2">
        <v>37.04</v>
      </c>
      <c r="J264" s="2">
        <v>37.049999999999997</v>
      </c>
      <c r="K264" s="2">
        <v>40.880000000000003</v>
      </c>
      <c r="L264" s="2">
        <v>40.89</v>
      </c>
      <c r="M264" s="2">
        <v>44.72</v>
      </c>
      <c r="N264" s="2">
        <v>61061.22</v>
      </c>
      <c r="O264" s="2">
        <v>69051.179999999993</v>
      </c>
      <c r="P264" s="2">
        <v>69051.189999999988</v>
      </c>
      <c r="Q264" s="18">
        <v>77041.14</v>
      </c>
      <c r="R264" s="18">
        <v>77041.149999999994</v>
      </c>
      <c r="S264" s="18">
        <v>85031.1</v>
      </c>
      <c r="T264" s="18">
        <v>85031.11</v>
      </c>
      <c r="U264" s="2">
        <v>93021.06</v>
      </c>
    </row>
    <row r="265" spans="1:21" ht="13.15" customHeight="1" x14ac:dyDescent="0.2">
      <c r="A265" s="86" t="s">
        <v>520</v>
      </c>
      <c r="B265" s="3" t="s">
        <v>1709</v>
      </c>
      <c r="C265" s="8" t="s">
        <v>15</v>
      </c>
      <c r="D265" s="8" t="s">
        <v>1714</v>
      </c>
      <c r="E265" s="8" t="s">
        <v>17</v>
      </c>
      <c r="F265" s="2">
        <v>42.4</v>
      </c>
      <c r="G265" s="2">
        <v>48.51</v>
      </c>
      <c r="H265" s="2">
        <v>48.519999999999996</v>
      </c>
      <c r="I265" s="2">
        <v>54.62</v>
      </c>
      <c r="J265" s="2">
        <v>54.629999999999995</v>
      </c>
      <c r="K265" s="2">
        <v>60.72</v>
      </c>
      <c r="L265" s="2">
        <v>60.73</v>
      </c>
      <c r="M265" s="2">
        <v>66.83</v>
      </c>
      <c r="N265" s="2">
        <v>88200</v>
      </c>
      <c r="O265" s="2">
        <v>100899.42</v>
      </c>
      <c r="P265" s="2">
        <v>100899.43</v>
      </c>
      <c r="Q265" s="18">
        <v>113598.85</v>
      </c>
      <c r="R265" s="18">
        <v>113598.86</v>
      </c>
      <c r="S265" s="18">
        <v>126298.27</v>
      </c>
      <c r="T265" s="18">
        <v>126298.28</v>
      </c>
      <c r="U265" s="2">
        <v>138997.69</v>
      </c>
    </row>
    <row r="266" spans="1:21" ht="13.15" customHeight="1" x14ac:dyDescent="0.2">
      <c r="A266" s="87" t="s">
        <v>1710</v>
      </c>
      <c r="B266" s="3" t="s">
        <v>1711</v>
      </c>
      <c r="C266" s="8" t="s">
        <v>15</v>
      </c>
      <c r="D266" s="8" t="s">
        <v>1714</v>
      </c>
      <c r="E266" s="8" t="s">
        <v>17</v>
      </c>
      <c r="F266" s="2">
        <v>42.4</v>
      </c>
      <c r="G266" s="2">
        <v>48.51</v>
      </c>
      <c r="H266" s="2">
        <v>48.519999999999996</v>
      </c>
      <c r="I266" s="2">
        <v>54.62</v>
      </c>
      <c r="J266" s="2">
        <v>54.629999999999995</v>
      </c>
      <c r="K266" s="2">
        <v>60.72</v>
      </c>
      <c r="L266" s="2">
        <v>60.73</v>
      </c>
      <c r="M266" s="2">
        <v>66.83</v>
      </c>
      <c r="N266" s="2">
        <v>88200</v>
      </c>
      <c r="O266" s="2">
        <v>100899.42</v>
      </c>
      <c r="P266" s="2">
        <v>100899.43</v>
      </c>
      <c r="Q266" s="18">
        <v>113598.85</v>
      </c>
      <c r="R266" s="18">
        <v>113598.86</v>
      </c>
      <c r="S266" s="18">
        <v>126298.27</v>
      </c>
      <c r="T266" s="18">
        <v>126298.28</v>
      </c>
      <c r="U266" s="2">
        <v>138997.69</v>
      </c>
    </row>
    <row r="267" spans="1:21" ht="13.15" customHeight="1" x14ac:dyDescent="0.2">
      <c r="A267" s="86" t="s">
        <v>521</v>
      </c>
      <c r="B267" s="3" t="s">
        <v>522</v>
      </c>
      <c r="C267" s="8" t="s">
        <v>47</v>
      </c>
      <c r="D267" s="8" t="s">
        <v>129</v>
      </c>
      <c r="E267" s="8" t="s">
        <v>49</v>
      </c>
      <c r="F267" s="2">
        <v>49.83</v>
      </c>
      <c r="G267" s="2">
        <v>56.53</v>
      </c>
      <c r="H267" s="2">
        <v>56.54</v>
      </c>
      <c r="I267" s="2">
        <v>63.22</v>
      </c>
      <c r="J267" s="2">
        <v>63.23</v>
      </c>
      <c r="K267" s="2">
        <v>69.92</v>
      </c>
      <c r="L267" s="2">
        <v>69.930000000000007</v>
      </c>
      <c r="M267" s="2">
        <v>76.61</v>
      </c>
      <c r="N267" s="2">
        <v>103640</v>
      </c>
      <c r="O267" s="2">
        <v>117566.63</v>
      </c>
      <c r="P267" s="2">
        <v>117566.64</v>
      </c>
      <c r="Q267" s="18">
        <v>131493.25</v>
      </c>
      <c r="R267" s="18">
        <v>131493.26</v>
      </c>
      <c r="S267" s="18">
        <v>145419.88</v>
      </c>
      <c r="T267" s="18">
        <v>145419.89000000001</v>
      </c>
      <c r="U267" s="2">
        <v>159346.5</v>
      </c>
    </row>
    <row r="268" spans="1:21" ht="13.15" customHeight="1" x14ac:dyDescent="0.2">
      <c r="A268" s="87" t="s">
        <v>1852</v>
      </c>
      <c r="B268" s="3" t="s">
        <v>1851</v>
      </c>
      <c r="C268" s="8" t="s">
        <v>47</v>
      </c>
      <c r="D268" s="8" t="s">
        <v>110</v>
      </c>
      <c r="E268" s="8" t="s">
        <v>49</v>
      </c>
      <c r="F268" s="2">
        <v>57.56</v>
      </c>
      <c r="G268" s="2">
        <v>66.03</v>
      </c>
      <c r="H268" s="2">
        <v>66.040000000000006</v>
      </c>
      <c r="I268" s="2">
        <v>74.510000000000005</v>
      </c>
      <c r="J268" s="2">
        <v>74.52000000000001</v>
      </c>
      <c r="K268" s="2">
        <v>82.98</v>
      </c>
      <c r="L268" s="2">
        <v>82.990000000000009</v>
      </c>
      <c r="M268" s="2">
        <v>91.45</v>
      </c>
      <c r="N268" s="2">
        <v>119725.49</v>
      </c>
      <c r="O268" s="2">
        <v>137347.59</v>
      </c>
      <c r="P268" s="2">
        <v>137347.6</v>
      </c>
      <c r="Q268" s="18">
        <v>154969.68</v>
      </c>
      <c r="R268" s="18">
        <v>154969.69</v>
      </c>
      <c r="S268" s="18">
        <v>172591.78</v>
      </c>
      <c r="T268" s="18">
        <v>172591.79</v>
      </c>
      <c r="U268" s="2">
        <v>190213.87</v>
      </c>
    </row>
    <row r="269" spans="1:21" ht="13.15" customHeight="1" x14ac:dyDescent="0.2">
      <c r="A269" s="86" t="s">
        <v>523</v>
      </c>
      <c r="B269" s="3" t="s">
        <v>524</v>
      </c>
      <c r="C269" s="8" t="s">
        <v>15</v>
      </c>
      <c r="D269" s="8" t="s">
        <v>26</v>
      </c>
      <c r="E269" s="8" t="s">
        <v>17</v>
      </c>
      <c r="F269" s="2">
        <v>25.65</v>
      </c>
      <c r="G269" s="2">
        <v>29.01</v>
      </c>
      <c r="H269" s="2">
        <v>29.020000000000003</v>
      </c>
      <c r="I269" s="2">
        <v>32.36</v>
      </c>
      <c r="J269" s="2">
        <v>32.369999999999997</v>
      </c>
      <c r="K269" s="2">
        <v>35.72</v>
      </c>
      <c r="L269" s="2">
        <v>35.729999999999997</v>
      </c>
      <c r="M269" s="2">
        <v>39.07</v>
      </c>
      <c r="N269" s="2">
        <v>53346.94</v>
      </c>
      <c r="O269" s="2">
        <v>60327.47</v>
      </c>
      <c r="P269" s="2">
        <v>60327.48</v>
      </c>
      <c r="Q269" s="18">
        <v>67308</v>
      </c>
      <c r="R269" s="18">
        <v>67308.009999999995</v>
      </c>
      <c r="S269" s="18">
        <v>74288.53</v>
      </c>
      <c r="T269" s="18">
        <v>74288.539999999994</v>
      </c>
      <c r="U269" s="2">
        <v>81269.06</v>
      </c>
    </row>
    <row r="270" spans="1:21" ht="13.15" customHeight="1" x14ac:dyDescent="0.2">
      <c r="A270" s="86" t="s">
        <v>525</v>
      </c>
      <c r="B270" s="3" t="s">
        <v>526</v>
      </c>
      <c r="C270" s="8" t="s">
        <v>15</v>
      </c>
      <c r="D270" s="8" t="s">
        <v>95</v>
      </c>
      <c r="E270" s="8" t="s">
        <v>17</v>
      </c>
      <c r="F270" s="2">
        <v>20.149999999999999</v>
      </c>
      <c r="G270" s="2">
        <v>22.52</v>
      </c>
      <c r="H270" s="2">
        <v>22.53</v>
      </c>
      <c r="I270" s="2">
        <v>24.9</v>
      </c>
      <c r="J270" s="2">
        <v>24.91</v>
      </c>
      <c r="K270" s="2">
        <v>27.27</v>
      </c>
      <c r="L270" s="2">
        <v>27.28</v>
      </c>
      <c r="M270" s="2">
        <v>29.64</v>
      </c>
      <c r="N270" s="2">
        <v>41916.67</v>
      </c>
      <c r="O270" s="2">
        <v>46851.05</v>
      </c>
      <c r="P270" s="2">
        <v>46851.060000000005</v>
      </c>
      <c r="Q270" s="18">
        <v>51785.42</v>
      </c>
      <c r="R270" s="18">
        <v>51785.43</v>
      </c>
      <c r="S270" s="18">
        <v>56719.8</v>
      </c>
      <c r="T270" s="18">
        <v>56719.810000000005</v>
      </c>
      <c r="U270" s="2">
        <v>61654.17</v>
      </c>
    </row>
    <row r="271" spans="1:21" ht="13.15" customHeight="1" x14ac:dyDescent="0.2">
      <c r="A271" s="86" t="s">
        <v>527</v>
      </c>
      <c r="B271" s="3" t="s">
        <v>528</v>
      </c>
      <c r="C271" s="8" t="s">
        <v>15</v>
      </c>
      <c r="D271" s="8" t="s">
        <v>16</v>
      </c>
      <c r="E271" s="8" t="s">
        <v>17</v>
      </c>
      <c r="F271" s="2">
        <v>21.59</v>
      </c>
      <c r="G271" s="2">
        <v>24.41</v>
      </c>
      <c r="H271" s="2">
        <v>24.42</v>
      </c>
      <c r="I271" s="2">
        <v>27.24</v>
      </c>
      <c r="J271" s="2">
        <v>27.25</v>
      </c>
      <c r="K271" s="2">
        <v>30.06</v>
      </c>
      <c r="L271" s="2">
        <v>30.07</v>
      </c>
      <c r="M271" s="2">
        <v>32.880000000000003</v>
      </c>
      <c r="N271" s="2">
        <v>44897.96</v>
      </c>
      <c r="O271" s="2">
        <v>50772.93</v>
      </c>
      <c r="P271" s="2">
        <v>50772.94</v>
      </c>
      <c r="Q271" s="18">
        <v>56647.9</v>
      </c>
      <c r="R271" s="18">
        <v>56647.91</v>
      </c>
      <c r="S271" s="18">
        <v>62522.86</v>
      </c>
      <c r="T271" s="18">
        <v>62522.87</v>
      </c>
      <c r="U271" s="2">
        <v>68397.83</v>
      </c>
    </row>
    <row r="272" spans="1:21" ht="13.15" customHeight="1" x14ac:dyDescent="0.2">
      <c r="A272" s="86" t="s">
        <v>529</v>
      </c>
      <c r="B272" s="3" t="s">
        <v>530</v>
      </c>
      <c r="C272" s="8" t="s">
        <v>47</v>
      </c>
      <c r="D272" s="8" t="s">
        <v>64</v>
      </c>
      <c r="E272" s="8" t="s">
        <v>49</v>
      </c>
      <c r="F272" s="2">
        <v>21.59</v>
      </c>
      <c r="G272" s="2">
        <v>24.41</v>
      </c>
      <c r="H272" s="2">
        <v>24.42</v>
      </c>
      <c r="I272" s="2">
        <v>27.24</v>
      </c>
      <c r="J272" s="2">
        <v>27.25</v>
      </c>
      <c r="K272" s="2">
        <v>30.06</v>
      </c>
      <c r="L272" s="2">
        <v>30.07</v>
      </c>
      <c r="M272" s="2">
        <v>32.880000000000003</v>
      </c>
      <c r="N272" s="2">
        <v>44897.96</v>
      </c>
      <c r="O272" s="2">
        <v>50772.93</v>
      </c>
      <c r="P272" s="2">
        <v>50772.94</v>
      </c>
      <c r="Q272" s="18">
        <v>56647.9</v>
      </c>
      <c r="R272" s="18">
        <v>56647.91</v>
      </c>
      <c r="S272" s="18">
        <v>62522.86</v>
      </c>
      <c r="T272" s="18">
        <v>62522.87</v>
      </c>
      <c r="U272" s="2">
        <v>68397.83</v>
      </c>
    </row>
    <row r="273" spans="1:21" ht="13.15" customHeight="1" x14ac:dyDescent="0.2">
      <c r="A273" s="87" t="s">
        <v>1821</v>
      </c>
      <c r="B273" s="3" t="s">
        <v>1822</v>
      </c>
      <c r="C273" s="8" t="s">
        <v>47</v>
      </c>
      <c r="D273" s="8" t="s">
        <v>126</v>
      </c>
      <c r="E273" s="8" t="s">
        <v>49</v>
      </c>
      <c r="F273" s="2">
        <v>42.63</v>
      </c>
      <c r="G273" s="2">
        <v>48.36</v>
      </c>
      <c r="H273" s="2">
        <v>48.37</v>
      </c>
      <c r="I273" s="2">
        <v>54.09</v>
      </c>
      <c r="J273" s="2">
        <v>54.1</v>
      </c>
      <c r="K273" s="2">
        <v>59.82</v>
      </c>
      <c r="L273" s="2">
        <v>59.83</v>
      </c>
      <c r="M273" s="2">
        <v>65.55</v>
      </c>
      <c r="N273" s="2">
        <v>88680</v>
      </c>
      <c r="O273" s="2">
        <v>100596.38</v>
      </c>
      <c r="P273" s="2">
        <v>100596.39</v>
      </c>
      <c r="Q273" s="18">
        <v>112512.75</v>
      </c>
      <c r="R273" s="18">
        <v>112512.76</v>
      </c>
      <c r="S273" s="18">
        <v>124429.13</v>
      </c>
      <c r="T273" s="18"/>
      <c r="U273" s="2"/>
    </row>
    <row r="274" spans="1:21" ht="13.15" customHeight="1" x14ac:dyDescent="0.2">
      <c r="A274" s="86" t="s">
        <v>531</v>
      </c>
      <c r="B274" s="3" t="s">
        <v>532</v>
      </c>
      <c r="C274" s="8" t="s">
        <v>47</v>
      </c>
      <c r="D274" s="8" t="s">
        <v>58</v>
      </c>
      <c r="E274" s="8" t="s">
        <v>49</v>
      </c>
      <c r="F274" s="2">
        <v>25</v>
      </c>
      <c r="G274" s="2">
        <v>28.27</v>
      </c>
      <c r="H274" s="2">
        <v>28.28</v>
      </c>
      <c r="I274" s="2">
        <v>31.55</v>
      </c>
      <c r="J274" s="2">
        <v>31.560000000000002</v>
      </c>
      <c r="K274" s="2">
        <v>34.82</v>
      </c>
      <c r="L274" s="2">
        <v>34.83</v>
      </c>
      <c r="M274" s="2">
        <v>38.090000000000003</v>
      </c>
      <c r="N274" s="2">
        <v>52000</v>
      </c>
      <c r="O274" s="2">
        <v>58804.28</v>
      </c>
      <c r="P274" s="2">
        <v>58804.29</v>
      </c>
      <c r="Q274" s="18">
        <v>65608.570000000007</v>
      </c>
      <c r="R274" s="18">
        <v>65608.58</v>
      </c>
      <c r="S274" s="18">
        <v>72412.850000000006</v>
      </c>
      <c r="T274" s="18">
        <v>72412.86</v>
      </c>
      <c r="U274" s="2">
        <v>79217.13</v>
      </c>
    </row>
    <row r="275" spans="1:21" ht="13.15" customHeight="1" x14ac:dyDescent="0.2">
      <c r="A275" s="86" t="s">
        <v>533</v>
      </c>
      <c r="B275" s="3" t="s">
        <v>534</v>
      </c>
      <c r="C275" s="8" t="s">
        <v>47</v>
      </c>
      <c r="D275" s="8" t="s">
        <v>52</v>
      </c>
      <c r="E275" s="8" t="s">
        <v>49</v>
      </c>
      <c r="F275" s="2">
        <v>29.04</v>
      </c>
      <c r="G275" s="2">
        <v>32.840000000000003</v>
      </c>
      <c r="H275" s="2">
        <v>32.85</v>
      </c>
      <c r="I275" s="2">
        <v>36.64</v>
      </c>
      <c r="J275" s="2">
        <v>36.65</v>
      </c>
      <c r="K275" s="2">
        <v>40.44</v>
      </c>
      <c r="L275" s="2">
        <v>40.449999999999996</v>
      </c>
      <c r="M275" s="2">
        <v>44.24</v>
      </c>
      <c r="N275" s="2">
        <v>60408.160000000003</v>
      </c>
      <c r="O275" s="2">
        <v>68312.67</v>
      </c>
      <c r="P275" s="2">
        <v>68312.679999999993</v>
      </c>
      <c r="Q275" s="18">
        <v>76217.17</v>
      </c>
      <c r="R275" s="18">
        <v>76217.179999999993</v>
      </c>
      <c r="S275" s="18">
        <v>84121.68</v>
      </c>
      <c r="T275" s="18">
        <v>84121.689999999988</v>
      </c>
      <c r="U275" s="2">
        <v>92026.18</v>
      </c>
    </row>
    <row r="276" spans="1:21" ht="13.15" customHeight="1" x14ac:dyDescent="0.2">
      <c r="A276" s="86" t="s">
        <v>535</v>
      </c>
      <c r="B276" s="3" t="s">
        <v>536</v>
      </c>
      <c r="C276" s="8" t="s">
        <v>47</v>
      </c>
      <c r="D276" s="8" t="s">
        <v>126</v>
      </c>
      <c r="E276" s="8" t="s">
        <v>49</v>
      </c>
      <c r="F276" s="2">
        <v>42.63</v>
      </c>
      <c r="G276" s="2">
        <v>48.36</v>
      </c>
      <c r="H276" s="2">
        <v>48.37</v>
      </c>
      <c r="I276" s="2">
        <v>54.09</v>
      </c>
      <c r="J276" s="2">
        <v>54.1</v>
      </c>
      <c r="K276" s="2">
        <v>59.82</v>
      </c>
      <c r="L276" s="2">
        <v>59.83</v>
      </c>
      <c r="M276" s="2">
        <v>65.55</v>
      </c>
      <c r="N276" s="2">
        <v>88680</v>
      </c>
      <c r="O276" s="2">
        <v>100596.38</v>
      </c>
      <c r="P276" s="2">
        <v>100596.39</v>
      </c>
      <c r="Q276" s="18">
        <v>112512.75</v>
      </c>
      <c r="R276" s="18">
        <v>112512.76</v>
      </c>
      <c r="S276" s="18">
        <v>124429.13</v>
      </c>
      <c r="T276" s="18">
        <v>124429.14</v>
      </c>
      <c r="U276" s="2">
        <v>136345.5</v>
      </c>
    </row>
    <row r="277" spans="1:21" ht="13.15" customHeight="1" x14ac:dyDescent="0.2">
      <c r="A277" s="86" t="s">
        <v>537</v>
      </c>
      <c r="B277" s="3" t="s">
        <v>538</v>
      </c>
      <c r="C277" s="8" t="s">
        <v>15</v>
      </c>
      <c r="D277" s="8" t="s">
        <v>498</v>
      </c>
      <c r="E277" s="8" t="s">
        <v>17</v>
      </c>
      <c r="F277" s="2">
        <v>18</v>
      </c>
      <c r="G277" s="2"/>
      <c r="H277" s="2"/>
      <c r="I277" s="2"/>
      <c r="J277" s="2"/>
      <c r="K277" s="2"/>
      <c r="L277" s="2"/>
      <c r="M277" s="2">
        <v>38.83</v>
      </c>
      <c r="N277" s="2">
        <f>Table1[[#This Row],[HQ1 Min]]*2080</f>
        <v>37440</v>
      </c>
      <c r="O277" s="2"/>
      <c r="P277" s="2"/>
      <c r="Q277" s="18"/>
      <c r="R277" s="18"/>
      <c r="S277" s="18"/>
      <c r="T277" s="18"/>
      <c r="U277" s="2">
        <f>Table1[[#This Row],[HQ4 Max]]*2080</f>
        <v>80766.399999999994</v>
      </c>
    </row>
    <row r="278" spans="1:21" ht="13.15" customHeight="1" x14ac:dyDescent="0.2">
      <c r="A278" s="86" t="s">
        <v>539</v>
      </c>
      <c r="B278" s="3" t="s">
        <v>540</v>
      </c>
      <c r="C278" s="8" t="s">
        <v>15</v>
      </c>
      <c r="D278" s="8" t="s">
        <v>498</v>
      </c>
      <c r="E278" s="8" t="s">
        <v>17</v>
      </c>
      <c r="F278" s="2">
        <v>18</v>
      </c>
      <c r="G278" s="2"/>
      <c r="H278" s="2"/>
      <c r="I278" s="2"/>
      <c r="J278" s="2"/>
      <c r="K278" s="2"/>
      <c r="L278" s="2"/>
      <c r="M278" s="2">
        <v>38.83</v>
      </c>
      <c r="N278" s="2">
        <f>Table1[[#This Row],[HQ1 Min]]*2080</f>
        <v>37440</v>
      </c>
      <c r="O278" s="2"/>
      <c r="P278" s="2"/>
      <c r="Q278" s="18"/>
      <c r="R278" s="18"/>
      <c r="S278" s="18"/>
      <c r="T278" s="18"/>
      <c r="U278" s="2">
        <f>Table1[[#This Row],[HQ4 Max]]*2080</f>
        <v>80766.399999999994</v>
      </c>
    </row>
    <row r="279" spans="1:21" ht="13.15" customHeight="1" x14ac:dyDescent="0.2">
      <c r="A279" s="86" t="s">
        <v>541</v>
      </c>
      <c r="B279" s="3" t="s">
        <v>542</v>
      </c>
      <c r="C279" s="8" t="s">
        <v>104</v>
      </c>
      <c r="D279" s="8" t="s">
        <v>105</v>
      </c>
      <c r="E279" s="8" t="s">
        <v>17</v>
      </c>
      <c r="F279" s="2">
        <v>19.899999999999999</v>
      </c>
      <c r="G279" s="2"/>
      <c r="H279" s="2"/>
      <c r="I279" s="2"/>
      <c r="J279" s="2"/>
      <c r="K279" s="2"/>
      <c r="L279" s="2"/>
      <c r="M279" s="2">
        <v>46.4</v>
      </c>
      <c r="N279" s="2">
        <v>41400</v>
      </c>
      <c r="O279" s="2"/>
      <c r="P279" s="2"/>
      <c r="Q279" s="18"/>
      <c r="R279" s="18"/>
      <c r="S279" s="18"/>
      <c r="T279" s="18"/>
      <c r="U279" s="2">
        <f>Table1[[#This Row],[HQ4 Max]]*2080</f>
        <v>96512</v>
      </c>
    </row>
    <row r="280" spans="1:21" ht="13.15" customHeight="1" x14ac:dyDescent="0.2">
      <c r="A280" s="86" t="s">
        <v>543</v>
      </c>
      <c r="B280" s="3" t="s">
        <v>544</v>
      </c>
      <c r="C280" s="8" t="s">
        <v>47</v>
      </c>
      <c r="D280" s="8" t="s">
        <v>545</v>
      </c>
      <c r="E280" s="8" t="s">
        <v>49</v>
      </c>
      <c r="F280" s="2">
        <v>71.73</v>
      </c>
      <c r="G280" s="2">
        <v>83.21</v>
      </c>
      <c r="H280" s="2">
        <v>83.22</v>
      </c>
      <c r="I280" s="2">
        <v>94.68</v>
      </c>
      <c r="J280" s="2">
        <v>94.690000000000012</v>
      </c>
      <c r="K280" s="2">
        <v>106.16</v>
      </c>
      <c r="L280" s="2">
        <v>106.17</v>
      </c>
      <c r="M280" s="2">
        <v>117.63</v>
      </c>
      <c r="N280" s="2">
        <v>149192.31</v>
      </c>
      <c r="O280" s="2">
        <v>173063.08</v>
      </c>
      <c r="P280" s="2">
        <v>173063.09</v>
      </c>
      <c r="Q280" s="18">
        <v>196933.85</v>
      </c>
      <c r="R280" s="18">
        <v>196933.86000000002</v>
      </c>
      <c r="S280" s="18">
        <v>220804.61</v>
      </c>
      <c r="T280" s="18">
        <v>220804.62</v>
      </c>
      <c r="U280" s="2">
        <v>244675.38</v>
      </c>
    </row>
    <row r="281" spans="1:21" ht="13.15" customHeight="1" x14ac:dyDescent="0.2">
      <c r="A281" s="86" t="s">
        <v>546</v>
      </c>
      <c r="B281" s="3" t="s">
        <v>547</v>
      </c>
      <c r="C281" s="8" t="s">
        <v>15</v>
      </c>
      <c r="D281" s="8" t="s">
        <v>337</v>
      </c>
      <c r="E281" s="8" t="s">
        <v>17</v>
      </c>
      <c r="F281" s="2">
        <v>29.36</v>
      </c>
      <c r="G281" s="2">
        <v>33.200000000000003</v>
      </c>
      <c r="H281" s="2">
        <v>33.21</v>
      </c>
      <c r="I281" s="2">
        <v>37.04</v>
      </c>
      <c r="J281" s="2">
        <v>37.049999999999997</v>
      </c>
      <c r="K281" s="2">
        <v>40.880000000000003</v>
      </c>
      <c r="L281" s="2">
        <v>40.89</v>
      </c>
      <c r="M281" s="2">
        <v>63.64</v>
      </c>
      <c r="N281" s="2">
        <v>61061.22</v>
      </c>
      <c r="O281" s="2">
        <v>69051.179999999993</v>
      </c>
      <c r="P281" s="2">
        <v>69051.189999999988</v>
      </c>
      <c r="Q281" s="18">
        <v>77041.14</v>
      </c>
      <c r="R281" s="18">
        <v>77041.149999999994</v>
      </c>
      <c r="S281" s="18">
        <v>85031.1</v>
      </c>
      <c r="T281" s="18">
        <v>85031.11</v>
      </c>
      <c r="U281" s="2">
        <v>93021.06</v>
      </c>
    </row>
    <row r="282" spans="1:21" ht="13.15" customHeight="1" x14ac:dyDescent="0.2">
      <c r="A282" s="86" t="s">
        <v>548</v>
      </c>
      <c r="B282" s="3" t="s">
        <v>549</v>
      </c>
      <c r="C282" s="8" t="s">
        <v>47</v>
      </c>
      <c r="D282" s="8" t="s">
        <v>71</v>
      </c>
      <c r="E282" s="8" t="s">
        <v>49</v>
      </c>
      <c r="F282" s="2">
        <v>33.159999999999997</v>
      </c>
      <c r="G282" s="2">
        <v>37.5</v>
      </c>
      <c r="H282" s="2">
        <v>37.51</v>
      </c>
      <c r="I282" s="2">
        <v>41.84</v>
      </c>
      <c r="J282" s="2">
        <v>41.85</v>
      </c>
      <c r="K282" s="2">
        <v>46.18</v>
      </c>
      <c r="L282" s="2">
        <v>46.19</v>
      </c>
      <c r="M282" s="2">
        <v>50.52</v>
      </c>
      <c r="N282" s="2">
        <v>68979.59</v>
      </c>
      <c r="O282" s="2">
        <v>78005.679999999993</v>
      </c>
      <c r="P282" s="2">
        <v>78005.689999999988</v>
      </c>
      <c r="Q282" s="18">
        <v>87031.77</v>
      </c>
      <c r="R282" s="18">
        <v>87031.78</v>
      </c>
      <c r="S282" s="18">
        <v>96057.85</v>
      </c>
      <c r="T282" s="18">
        <v>96057.86</v>
      </c>
      <c r="U282" s="2">
        <v>105083.94</v>
      </c>
    </row>
    <row r="283" spans="1:21" ht="13.15" customHeight="1" x14ac:dyDescent="0.2">
      <c r="A283" s="86" t="s">
        <v>550</v>
      </c>
      <c r="B283" s="3" t="s">
        <v>1647</v>
      </c>
      <c r="C283" s="8" t="s">
        <v>47</v>
      </c>
      <c r="D283" s="8" t="s">
        <v>108</v>
      </c>
      <c r="E283" s="8" t="s">
        <v>49</v>
      </c>
      <c r="F283" s="2">
        <v>29.36</v>
      </c>
      <c r="G283" s="2">
        <v>33.200000000000003</v>
      </c>
      <c r="H283" s="2">
        <v>33.21</v>
      </c>
      <c r="I283" s="2">
        <v>37.04</v>
      </c>
      <c r="J283" s="2">
        <v>37.049999999999997</v>
      </c>
      <c r="K283" s="2">
        <v>40.880000000000003</v>
      </c>
      <c r="L283" s="2">
        <v>40.89</v>
      </c>
      <c r="M283" s="2">
        <v>44.72</v>
      </c>
      <c r="N283" s="2">
        <v>61061.22</v>
      </c>
      <c r="O283" s="2">
        <v>69051.179999999993</v>
      </c>
      <c r="P283" s="2">
        <v>69051.189999999988</v>
      </c>
      <c r="Q283" s="18">
        <v>77041.14</v>
      </c>
      <c r="R283" s="18">
        <v>77041.149999999994</v>
      </c>
      <c r="S283" s="18">
        <v>85031.1</v>
      </c>
      <c r="T283" s="18">
        <v>85031.11</v>
      </c>
      <c r="U283" s="2">
        <v>93021.06</v>
      </c>
    </row>
    <row r="284" spans="1:21" ht="13.15" customHeight="1" x14ac:dyDescent="0.2">
      <c r="A284" s="87" t="s">
        <v>551</v>
      </c>
      <c r="B284" s="3" t="s">
        <v>552</v>
      </c>
      <c r="C284" s="8" t="s">
        <v>47</v>
      </c>
      <c r="D284" s="8" t="s">
        <v>110</v>
      </c>
      <c r="E284" s="8" t="s">
        <v>49</v>
      </c>
      <c r="F284" s="2">
        <v>57.56</v>
      </c>
      <c r="G284" s="2">
        <v>66.03</v>
      </c>
      <c r="H284" s="2">
        <v>66.040000000000006</v>
      </c>
      <c r="I284" s="2">
        <v>74.510000000000005</v>
      </c>
      <c r="J284" s="2">
        <v>74.52000000000001</v>
      </c>
      <c r="K284" s="2">
        <v>82.98</v>
      </c>
      <c r="L284" s="2">
        <v>82.990000000000009</v>
      </c>
      <c r="M284" s="2">
        <v>91.45</v>
      </c>
      <c r="N284" s="2">
        <v>119725.49</v>
      </c>
      <c r="O284" s="2">
        <v>137347.59</v>
      </c>
      <c r="P284" s="2">
        <v>137347.6</v>
      </c>
      <c r="Q284" s="18">
        <v>154969.68</v>
      </c>
      <c r="R284" s="18">
        <v>154969.69</v>
      </c>
      <c r="S284" s="18">
        <v>172591.78</v>
      </c>
      <c r="T284" s="18">
        <v>172591.79</v>
      </c>
      <c r="U284" s="2">
        <v>190213.87</v>
      </c>
    </row>
    <row r="285" spans="1:21" ht="13.15" customHeight="1" x14ac:dyDescent="0.2">
      <c r="A285" s="86" t="s">
        <v>553</v>
      </c>
      <c r="B285" s="3" t="s">
        <v>554</v>
      </c>
      <c r="C285" s="8" t="s">
        <v>104</v>
      </c>
      <c r="D285" s="8" t="s">
        <v>510</v>
      </c>
      <c r="E285" s="8" t="s">
        <v>17</v>
      </c>
      <c r="F285" s="2">
        <v>31.25</v>
      </c>
      <c r="G285" s="2"/>
      <c r="H285" s="2"/>
      <c r="I285" s="2"/>
      <c r="J285" s="2"/>
      <c r="K285" s="2"/>
      <c r="L285" s="2"/>
      <c r="M285" s="2">
        <v>56.95</v>
      </c>
      <c r="N285" s="2">
        <v>65000</v>
      </c>
      <c r="O285" s="2"/>
      <c r="P285" s="2"/>
      <c r="Q285" s="18"/>
      <c r="R285" s="18"/>
      <c r="S285" s="18"/>
      <c r="T285" s="18"/>
      <c r="U285" s="2">
        <v>118456</v>
      </c>
    </row>
    <row r="286" spans="1:21" ht="13.15" customHeight="1" x14ac:dyDescent="0.2">
      <c r="A286" s="86" t="s">
        <v>555</v>
      </c>
      <c r="B286" s="3" t="s">
        <v>556</v>
      </c>
      <c r="C286" s="8" t="s">
        <v>15</v>
      </c>
      <c r="D286" s="8" t="s">
        <v>337</v>
      </c>
      <c r="E286" s="8" t="s">
        <v>17</v>
      </c>
      <c r="F286" s="2">
        <v>29.36</v>
      </c>
      <c r="G286" s="2">
        <v>33.200000000000003</v>
      </c>
      <c r="H286" s="2">
        <v>33.21</v>
      </c>
      <c r="I286" s="2">
        <v>37.04</v>
      </c>
      <c r="J286" s="2">
        <v>37.049999999999997</v>
      </c>
      <c r="K286" s="2">
        <v>40.880000000000003</v>
      </c>
      <c r="L286" s="2">
        <v>40.89</v>
      </c>
      <c r="M286" s="2">
        <v>44.72</v>
      </c>
      <c r="N286" s="2">
        <v>61061.22</v>
      </c>
      <c r="O286" s="2">
        <v>69051.179999999993</v>
      </c>
      <c r="P286" s="2">
        <v>69051.189999999988</v>
      </c>
      <c r="Q286" s="18">
        <v>77041.14</v>
      </c>
      <c r="R286" s="18">
        <v>77041.149999999994</v>
      </c>
      <c r="S286" s="18">
        <v>85031.1</v>
      </c>
      <c r="T286" s="18">
        <v>85031.11</v>
      </c>
      <c r="U286" s="2">
        <v>93021.06</v>
      </c>
    </row>
    <row r="287" spans="1:21" ht="13.15" customHeight="1" x14ac:dyDescent="0.2">
      <c r="A287" s="86" t="s">
        <v>557</v>
      </c>
      <c r="B287" s="3" t="s">
        <v>558</v>
      </c>
      <c r="C287" s="8" t="s">
        <v>47</v>
      </c>
      <c r="D287" s="8" t="s">
        <v>545</v>
      </c>
      <c r="E287" s="8" t="s">
        <v>49</v>
      </c>
      <c r="F287" s="2">
        <v>71.73</v>
      </c>
      <c r="G287" s="2">
        <v>83.21</v>
      </c>
      <c r="H287" s="2">
        <v>83.22</v>
      </c>
      <c r="I287" s="2">
        <v>94.68</v>
      </c>
      <c r="J287" s="2">
        <v>94.690000000000012</v>
      </c>
      <c r="K287" s="2">
        <v>106.16</v>
      </c>
      <c r="L287" s="2">
        <v>106.17</v>
      </c>
      <c r="M287" s="2">
        <v>117.63</v>
      </c>
      <c r="N287" s="2">
        <v>149192.31</v>
      </c>
      <c r="O287" s="2">
        <v>173063.08</v>
      </c>
      <c r="P287" s="2">
        <v>173063.09</v>
      </c>
      <c r="Q287" s="18">
        <v>196933.85</v>
      </c>
      <c r="R287" s="18">
        <v>196933.86000000002</v>
      </c>
      <c r="S287" s="18">
        <v>220804.61</v>
      </c>
      <c r="T287" s="18">
        <v>220804.62</v>
      </c>
      <c r="U287" s="2">
        <v>244675.38</v>
      </c>
    </row>
    <row r="288" spans="1:21" ht="13.15" customHeight="1" x14ac:dyDescent="0.2">
      <c r="A288" s="86" t="s">
        <v>559</v>
      </c>
      <c r="B288" s="3" t="s">
        <v>560</v>
      </c>
      <c r="C288" s="8" t="s">
        <v>15</v>
      </c>
      <c r="D288" s="8" t="s">
        <v>95</v>
      </c>
      <c r="E288" s="8" t="s">
        <v>17</v>
      </c>
      <c r="F288" s="2">
        <v>20.149999999999999</v>
      </c>
      <c r="G288" s="2">
        <v>22.52</v>
      </c>
      <c r="H288" s="2">
        <v>22.53</v>
      </c>
      <c r="I288" s="2">
        <v>24.9</v>
      </c>
      <c r="J288" s="2">
        <v>24.91</v>
      </c>
      <c r="K288" s="2">
        <v>27.27</v>
      </c>
      <c r="L288" s="2">
        <v>27.28</v>
      </c>
      <c r="M288" s="2">
        <v>29.64</v>
      </c>
      <c r="N288" s="2">
        <v>41916.67</v>
      </c>
      <c r="O288" s="2">
        <v>46851.05</v>
      </c>
      <c r="P288" s="2">
        <v>46851.060000000005</v>
      </c>
      <c r="Q288" s="18">
        <v>51785.42</v>
      </c>
      <c r="R288" s="18">
        <v>51785.43</v>
      </c>
      <c r="S288" s="18">
        <v>56719.8</v>
      </c>
      <c r="T288" s="18">
        <v>56719.810000000005</v>
      </c>
      <c r="U288" s="2">
        <v>61654.17</v>
      </c>
    </row>
    <row r="289" spans="1:21" ht="13.15" customHeight="1" x14ac:dyDescent="0.2">
      <c r="A289" s="86" t="s">
        <v>561</v>
      </c>
      <c r="B289" s="3" t="s">
        <v>562</v>
      </c>
      <c r="C289" s="8" t="s">
        <v>47</v>
      </c>
      <c r="D289" s="8" t="s">
        <v>316</v>
      </c>
      <c r="E289" s="8" t="s">
        <v>49</v>
      </c>
      <c r="F289" s="2">
        <v>25.65</v>
      </c>
      <c r="G289" s="2">
        <v>29.01</v>
      </c>
      <c r="H289" s="2">
        <v>29.020000000000003</v>
      </c>
      <c r="I289" s="2">
        <v>32.36</v>
      </c>
      <c r="J289" s="2">
        <v>32.369999999999997</v>
      </c>
      <c r="K289" s="2">
        <v>35.72</v>
      </c>
      <c r="L289" s="2">
        <v>35.729999999999997</v>
      </c>
      <c r="M289" s="2">
        <v>39.07</v>
      </c>
      <c r="N289" s="2">
        <v>53346.94</v>
      </c>
      <c r="O289" s="2">
        <v>60327.47</v>
      </c>
      <c r="P289" s="2">
        <v>60327.48</v>
      </c>
      <c r="Q289" s="18">
        <v>67308</v>
      </c>
      <c r="R289" s="18">
        <v>67308.009999999995</v>
      </c>
      <c r="S289" s="18">
        <v>74288.53</v>
      </c>
      <c r="T289" s="18">
        <v>74288.539999999994</v>
      </c>
      <c r="U289" s="2">
        <v>81269.06</v>
      </c>
    </row>
    <row r="290" spans="1:21" ht="13.15" customHeight="1" x14ac:dyDescent="0.2">
      <c r="A290" s="86" t="s">
        <v>563</v>
      </c>
      <c r="B290" s="3" t="s">
        <v>564</v>
      </c>
      <c r="C290" s="8" t="s">
        <v>47</v>
      </c>
      <c r="D290" s="8" t="s">
        <v>108</v>
      </c>
      <c r="E290" s="8" t="s">
        <v>49</v>
      </c>
      <c r="F290" s="2">
        <v>29.36</v>
      </c>
      <c r="G290" s="2">
        <v>33.200000000000003</v>
      </c>
      <c r="H290" s="2">
        <v>33.21</v>
      </c>
      <c r="I290" s="2">
        <v>37.04</v>
      </c>
      <c r="J290" s="2">
        <v>37.049999999999997</v>
      </c>
      <c r="K290" s="2">
        <v>40.880000000000003</v>
      </c>
      <c r="L290" s="2">
        <v>40.89</v>
      </c>
      <c r="M290" s="2">
        <v>44.72</v>
      </c>
      <c r="N290" s="2">
        <v>61061.22</v>
      </c>
      <c r="O290" s="2">
        <v>69051.179999999993</v>
      </c>
      <c r="P290" s="2">
        <v>69051.189999999988</v>
      </c>
      <c r="Q290" s="18">
        <v>77041.14</v>
      </c>
      <c r="R290" s="18">
        <v>77041.149999999994</v>
      </c>
      <c r="S290" s="18">
        <v>85031.1</v>
      </c>
      <c r="T290" s="18">
        <v>85031.11</v>
      </c>
      <c r="U290" s="2">
        <v>93021.06</v>
      </c>
    </row>
    <row r="291" spans="1:21" ht="13.15" customHeight="1" x14ac:dyDescent="0.2">
      <c r="A291" s="86" t="s">
        <v>565</v>
      </c>
      <c r="B291" s="3" t="s">
        <v>566</v>
      </c>
      <c r="C291" s="8" t="s">
        <v>47</v>
      </c>
      <c r="D291" s="8" t="s">
        <v>71</v>
      </c>
      <c r="E291" s="8" t="s">
        <v>49</v>
      </c>
      <c r="F291" s="2">
        <v>33.159999999999997</v>
      </c>
      <c r="G291" s="2">
        <v>37.5</v>
      </c>
      <c r="H291" s="2">
        <v>37.51</v>
      </c>
      <c r="I291" s="2">
        <v>41.84</v>
      </c>
      <c r="J291" s="2">
        <v>41.85</v>
      </c>
      <c r="K291" s="2">
        <v>46.18</v>
      </c>
      <c r="L291" s="2">
        <v>46.19</v>
      </c>
      <c r="M291" s="2">
        <v>50.52</v>
      </c>
      <c r="N291" s="2">
        <v>68979.59</v>
      </c>
      <c r="O291" s="2">
        <v>78005.679999999993</v>
      </c>
      <c r="P291" s="2">
        <v>78005.689999999988</v>
      </c>
      <c r="Q291" s="18">
        <v>87031.77</v>
      </c>
      <c r="R291" s="18">
        <v>87031.78</v>
      </c>
      <c r="S291" s="18">
        <v>96057.85</v>
      </c>
      <c r="T291" s="18">
        <v>96057.86</v>
      </c>
      <c r="U291" s="2">
        <v>105083.94</v>
      </c>
    </row>
    <row r="292" spans="1:21" ht="13.15" customHeight="1" x14ac:dyDescent="0.2">
      <c r="A292" s="86" t="s">
        <v>567</v>
      </c>
      <c r="B292" s="3" t="s">
        <v>568</v>
      </c>
      <c r="C292" s="8" t="s">
        <v>47</v>
      </c>
      <c r="D292" s="8" t="s">
        <v>48</v>
      </c>
      <c r="E292" s="8" t="s">
        <v>49</v>
      </c>
      <c r="F292" s="2">
        <v>36.729999999999997</v>
      </c>
      <c r="G292" s="2">
        <v>42.02</v>
      </c>
      <c r="H292" s="2">
        <v>42.03</v>
      </c>
      <c r="I292" s="2">
        <v>47.31</v>
      </c>
      <c r="J292" s="2">
        <v>47.32</v>
      </c>
      <c r="K292" s="2">
        <v>52.6</v>
      </c>
      <c r="L292" s="2">
        <v>52.61</v>
      </c>
      <c r="M292" s="2">
        <v>57.89</v>
      </c>
      <c r="N292" s="2">
        <v>76400</v>
      </c>
      <c r="O292" s="2">
        <v>87400.41</v>
      </c>
      <c r="P292" s="2">
        <v>87400.42</v>
      </c>
      <c r="Q292" s="18">
        <v>98400.82</v>
      </c>
      <c r="R292" s="18">
        <v>98400.83</v>
      </c>
      <c r="S292" s="18">
        <v>109401.22</v>
      </c>
      <c r="T292" s="18">
        <v>109401.23</v>
      </c>
      <c r="U292" s="2">
        <v>120401.63</v>
      </c>
    </row>
    <row r="293" spans="1:21" ht="13.15" customHeight="1" x14ac:dyDescent="0.2">
      <c r="A293" s="86" t="s">
        <v>569</v>
      </c>
      <c r="B293" s="3" t="s">
        <v>570</v>
      </c>
      <c r="C293" s="8" t="s">
        <v>47</v>
      </c>
      <c r="D293" s="8" t="s">
        <v>48</v>
      </c>
      <c r="E293" s="8" t="s">
        <v>49</v>
      </c>
      <c r="F293" s="2">
        <v>36.729999999999997</v>
      </c>
      <c r="G293" s="2">
        <v>42.02</v>
      </c>
      <c r="H293" s="2">
        <v>42.03</v>
      </c>
      <c r="I293" s="2">
        <v>47.31</v>
      </c>
      <c r="J293" s="2">
        <v>47.32</v>
      </c>
      <c r="K293" s="2">
        <v>52.6</v>
      </c>
      <c r="L293" s="2">
        <v>52.61</v>
      </c>
      <c r="M293" s="2">
        <v>57.89</v>
      </c>
      <c r="N293" s="2">
        <v>76400</v>
      </c>
      <c r="O293" s="2">
        <v>87400.41</v>
      </c>
      <c r="P293" s="2">
        <v>87400.42</v>
      </c>
      <c r="Q293" s="18">
        <v>98400.82</v>
      </c>
      <c r="R293" s="18">
        <v>98400.83</v>
      </c>
      <c r="S293" s="18">
        <v>109401.22</v>
      </c>
      <c r="T293" s="18">
        <v>109401.23</v>
      </c>
      <c r="U293" s="2">
        <v>120401.63</v>
      </c>
    </row>
    <row r="294" spans="1:21" ht="13.15" customHeight="1" x14ac:dyDescent="0.2">
      <c r="A294" s="86" t="s">
        <v>571</v>
      </c>
      <c r="B294" s="3" t="s">
        <v>572</v>
      </c>
      <c r="C294" s="8" t="s">
        <v>47</v>
      </c>
      <c r="D294" s="8" t="s">
        <v>108</v>
      </c>
      <c r="E294" s="8" t="s">
        <v>49</v>
      </c>
      <c r="F294" s="2">
        <v>29.36</v>
      </c>
      <c r="G294" s="2">
        <v>33.200000000000003</v>
      </c>
      <c r="H294" s="2">
        <v>33.21</v>
      </c>
      <c r="I294" s="2">
        <v>37.04</v>
      </c>
      <c r="J294" s="2">
        <v>37.049999999999997</v>
      </c>
      <c r="K294" s="2">
        <v>40.880000000000003</v>
      </c>
      <c r="L294" s="2">
        <v>40.89</v>
      </c>
      <c r="M294" s="2">
        <v>44.72</v>
      </c>
      <c r="N294" s="2">
        <v>61061.22</v>
      </c>
      <c r="O294" s="2">
        <v>69051.179999999993</v>
      </c>
      <c r="P294" s="2">
        <v>69051.189999999988</v>
      </c>
      <c r="Q294" s="18">
        <v>77041.14</v>
      </c>
      <c r="R294" s="18">
        <v>77041.149999999994</v>
      </c>
      <c r="S294" s="18">
        <v>85031.1</v>
      </c>
      <c r="T294" s="18">
        <v>85031.11</v>
      </c>
      <c r="U294" s="2">
        <v>93021.06</v>
      </c>
    </row>
    <row r="295" spans="1:21" ht="13.15" customHeight="1" x14ac:dyDescent="0.2">
      <c r="A295" s="86" t="s">
        <v>573</v>
      </c>
      <c r="B295" s="3" t="s">
        <v>574</v>
      </c>
      <c r="C295" s="8" t="s">
        <v>47</v>
      </c>
      <c r="D295" s="8" t="s">
        <v>71</v>
      </c>
      <c r="E295" s="8" t="s">
        <v>49</v>
      </c>
      <c r="F295" s="2">
        <v>33.159999999999997</v>
      </c>
      <c r="G295" s="2">
        <v>37.5</v>
      </c>
      <c r="H295" s="2">
        <v>37.51</v>
      </c>
      <c r="I295" s="2">
        <v>41.84</v>
      </c>
      <c r="J295" s="2">
        <v>41.85</v>
      </c>
      <c r="K295" s="2">
        <v>46.18</v>
      </c>
      <c r="L295" s="2">
        <v>46.19</v>
      </c>
      <c r="M295" s="2">
        <v>50.52</v>
      </c>
      <c r="N295" s="2">
        <v>68979.59</v>
      </c>
      <c r="O295" s="2">
        <v>78005.679999999993</v>
      </c>
      <c r="P295" s="2">
        <v>78005.689999999988</v>
      </c>
      <c r="Q295" s="18">
        <v>87031.77</v>
      </c>
      <c r="R295" s="18">
        <v>87031.78</v>
      </c>
      <c r="S295" s="18">
        <v>96057.85</v>
      </c>
      <c r="T295" s="18">
        <v>96057.86</v>
      </c>
      <c r="U295" s="2">
        <v>105083.94</v>
      </c>
    </row>
    <row r="296" spans="1:21" ht="13.15" customHeight="1" x14ac:dyDescent="0.2">
      <c r="A296" s="86" t="s">
        <v>575</v>
      </c>
      <c r="B296" s="3" t="s">
        <v>576</v>
      </c>
      <c r="C296" s="8" t="s">
        <v>47</v>
      </c>
      <c r="D296" s="8" t="s">
        <v>167</v>
      </c>
      <c r="E296" s="8" t="s">
        <v>49</v>
      </c>
      <c r="F296" s="2">
        <v>42.4</v>
      </c>
      <c r="G296" s="2">
        <v>48.51</v>
      </c>
      <c r="H296" s="2">
        <v>48.519999999999996</v>
      </c>
      <c r="I296" s="2">
        <v>54.62</v>
      </c>
      <c r="J296" s="2">
        <v>54.629999999999995</v>
      </c>
      <c r="K296" s="2">
        <v>60.72</v>
      </c>
      <c r="L296" s="2">
        <v>60.73</v>
      </c>
      <c r="M296" s="2">
        <v>66.83</v>
      </c>
      <c r="N296" s="2">
        <v>88200</v>
      </c>
      <c r="O296" s="2">
        <v>100899.42</v>
      </c>
      <c r="P296" s="2">
        <v>100899.43</v>
      </c>
      <c r="Q296" s="18">
        <v>113598.85</v>
      </c>
      <c r="R296" s="18">
        <v>113598.86</v>
      </c>
      <c r="S296" s="18">
        <v>126298.27</v>
      </c>
      <c r="T296" s="18">
        <v>126298.28</v>
      </c>
      <c r="U296" s="2">
        <v>138997.69</v>
      </c>
    </row>
    <row r="297" spans="1:21" ht="13.15" customHeight="1" x14ac:dyDescent="0.2">
      <c r="A297" s="86" t="s">
        <v>577</v>
      </c>
      <c r="B297" s="3" t="s">
        <v>578</v>
      </c>
      <c r="C297" s="8" t="s">
        <v>47</v>
      </c>
      <c r="D297" s="8" t="s">
        <v>48</v>
      </c>
      <c r="E297" s="8" t="s">
        <v>49</v>
      </c>
      <c r="F297" s="2">
        <v>36.729999999999997</v>
      </c>
      <c r="G297" s="2">
        <v>42.02</v>
      </c>
      <c r="H297" s="2">
        <v>42.03</v>
      </c>
      <c r="I297" s="2">
        <v>47.31</v>
      </c>
      <c r="J297" s="2">
        <v>47.32</v>
      </c>
      <c r="K297" s="2">
        <v>52.6</v>
      </c>
      <c r="L297" s="2">
        <v>52.61</v>
      </c>
      <c r="M297" s="2">
        <v>57.89</v>
      </c>
      <c r="N297" s="2">
        <v>76400</v>
      </c>
      <c r="O297" s="2">
        <v>87400.41</v>
      </c>
      <c r="P297" s="2">
        <v>87400.42</v>
      </c>
      <c r="Q297" s="18">
        <v>98400.82</v>
      </c>
      <c r="R297" s="18">
        <v>98400.83</v>
      </c>
      <c r="S297" s="18">
        <v>109401.22</v>
      </c>
      <c r="T297" s="18">
        <v>109401.23</v>
      </c>
      <c r="U297" s="2">
        <v>120401.63</v>
      </c>
    </row>
    <row r="298" spans="1:21" ht="13.15" customHeight="1" x14ac:dyDescent="0.2">
      <c r="A298" s="86" t="s">
        <v>579</v>
      </c>
      <c r="B298" s="3" t="s">
        <v>580</v>
      </c>
      <c r="C298" s="8" t="s">
        <v>47</v>
      </c>
      <c r="D298" s="8" t="s">
        <v>48</v>
      </c>
      <c r="E298" s="8" t="s">
        <v>49</v>
      </c>
      <c r="F298" s="2">
        <v>36.729999999999997</v>
      </c>
      <c r="G298" s="2">
        <v>42.02</v>
      </c>
      <c r="H298" s="2">
        <v>42.03</v>
      </c>
      <c r="I298" s="2">
        <v>47.31</v>
      </c>
      <c r="J298" s="2">
        <v>47.32</v>
      </c>
      <c r="K298" s="2">
        <v>52.6</v>
      </c>
      <c r="L298" s="2">
        <v>52.61</v>
      </c>
      <c r="M298" s="2">
        <v>57.89</v>
      </c>
      <c r="N298" s="2">
        <v>76400</v>
      </c>
      <c r="O298" s="2">
        <v>87400.41</v>
      </c>
      <c r="P298" s="2">
        <v>87400.42</v>
      </c>
      <c r="Q298" s="18">
        <v>98400.82</v>
      </c>
      <c r="R298" s="18">
        <v>98400.83</v>
      </c>
      <c r="S298" s="18">
        <v>109401.22</v>
      </c>
      <c r="T298" s="18">
        <v>109401.23</v>
      </c>
      <c r="U298" s="2">
        <v>120401.63</v>
      </c>
    </row>
    <row r="299" spans="1:21" ht="13.15" customHeight="1" x14ac:dyDescent="0.2">
      <c r="A299" s="86" t="s">
        <v>581</v>
      </c>
      <c r="B299" s="3" t="s">
        <v>582</v>
      </c>
      <c r="C299" s="8" t="s">
        <v>47</v>
      </c>
      <c r="D299" s="8" t="s">
        <v>108</v>
      </c>
      <c r="E299" s="8" t="s">
        <v>49</v>
      </c>
      <c r="F299" s="2">
        <v>29.36</v>
      </c>
      <c r="G299" s="2">
        <v>33.200000000000003</v>
      </c>
      <c r="H299" s="2">
        <v>33.21</v>
      </c>
      <c r="I299" s="2">
        <v>37.04</v>
      </c>
      <c r="J299" s="2">
        <v>37.049999999999997</v>
      </c>
      <c r="K299" s="2">
        <v>40.880000000000003</v>
      </c>
      <c r="L299" s="2">
        <v>40.89</v>
      </c>
      <c r="M299" s="2">
        <v>44.72</v>
      </c>
      <c r="N299" s="2">
        <v>61061.22</v>
      </c>
      <c r="O299" s="2">
        <v>69051.179999999993</v>
      </c>
      <c r="P299" s="2">
        <v>69051.189999999988</v>
      </c>
      <c r="Q299" s="18">
        <v>77041.14</v>
      </c>
      <c r="R299" s="18">
        <v>77041.149999999994</v>
      </c>
      <c r="S299" s="18">
        <v>85031.1</v>
      </c>
      <c r="T299" s="18">
        <v>85031.11</v>
      </c>
      <c r="U299" s="2">
        <v>93021.06</v>
      </c>
    </row>
    <row r="300" spans="1:21" ht="13.15" customHeight="1" x14ac:dyDescent="0.2">
      <c r="A300" s="87" t="s">
        <v>1734</v>
      </c>
      <c r="B300" s="3" t="s">
        <v>1800</v>
      </c>
      <c r="C300" s="8" t="s">
        <v>47</v>
      </c>
      <c r="D300" s="8" t="s">
        <v>110</v>
      </c>
      <c r="E300" s="8" t="s">
        <v>49</v>
      </c>
      <c r="F300" s="2">
        <v>57.56</v>
      </c>
      <c r="G300" s="2">
        <v>66.03</v>
      </c>
      <c r="H300" s="2">
        <v>66.040000000000006</v>
      </c>
      <c r="I300" s="2">
        <v>74.510000000000005</v>
      </c>
      <c r="J300" s="2">
        <v>74.52000000000001</v>
      </c>
      <c r="K300" s="2">
        <v>82.98</v>
      </c>
      <c r="L300" s="2">
        <v>82.990000000000009</v>
      </c>
      <c r="M300" s="2">
        <v>91.45</v>
      </c>
      <c r="N300" s="2">
        <v>119725.49</v>
      </c>
      <c r="O300" s="2">
        <v>137347.59</v>
      </c>
      <c r="P300" s="2">
        <v>137347.6</v>
      </c>
      <c r="Q300" s="18">
        <v>154969.68</v>
      </c>
      <c r="R300" s="18">
        <v>154969.69</v>
      </c>
      <c r="S300" s="18">
        <v>172591.78</v>
      </c>
      <c r="T300" s="18">
        <v>172591.79</v>
      </c>
      <c r="U300" s="2">
        <v>190213.87</v>
      </c>
    </row>
    <row r="301" spans="1:21" ht="13.15" customHeight="1" x14ac:dyDescent="0.2">
      <c r="A301" s="86" t="s">
        <v>583</v>
      </c>
      <c r="B301" s="3" t="s">
        <v>584</v>
      </c>
      <c r="C301" s="8" t="s">
        <v>47</v>
      </c>
      <c r="D301" s="8" t="s">
        <v>108</v>
      </c>
      <c r="E301" s="8" t="s">
        <v>49</v>
      </c>
      <c r="F301" s="2">
        <v>29.36</v>
      </c>
      <c r="G301" s="2">
        <v>33.200000000000003</v>
      </c>
      <c r="H301" s="2">
        <v>33.21</v>
      </c>
      <c r="I301" s="2">
        <v>37.04</v>
      </c>
      <c r="J301" s="2">
        <v>37.049999999999997</v>
      </c>
      <c r="K301" s="2">
        <v>40.880000000000003</v>
      </c>
      <c r="L301" s="2">
        <v>40.89</v>
      </c>
      <c r="M301" s="2">
        <v>44.72</v>
      </c>
      <c r="N301" s="2">
        <v>61061.22</v>
      </c>
      <c r="O301" s="2">
        <v>69051.179999999993</v>
      </c>
      <c r="P301" s="2">
        <v>69051.189999999988</v>
      </c>
      <c r="Q301" s="18">
        <v>77041.14</v>
      </c>
      <c r="R301" s="18">
        <v>77041.149999999994</v>
      </c>
      <c r="S301" s="18">
        <v>85031.1</v>
      </c>
      <c r="T301" s="18">
        <v>85031.11</v>
      </c>
      <c r="U301" s="2">
        <v>93021.06</v>
      </c>
    </row>
    <row r="302" spans="1:21" ht="13.15" customHeight="1" x14ac:dyDescent="0.2">
      <c r="A302" s="86" t="s">
        <v>585</v>
      </c>
      <c r="B302" s="3" t="s">
        <v>586</v>
      </c>
      <c r="C302" s="8" t="s">
        <v>15</v>
      </c>
      <c r="D302" s="8" t="s">
        <v>16</v>
      </c>
      <c r="E302" s="8" t="s">
        <v>17</v>
      </c>
      <c r="F302" s="2">
        <v>21.59</v>
      </c>
      <c r="G302" s="2">
        <v>24.41</v>
      </c>
      <c r="H302" s="2">
        <v>24.42</v>
      </c>
      <c r="I302" s="2">
        <v>27.24</v>
      </c>
      <c r="J302" s="2">
        <v>27.25</v>
      </c>
      <c r="K302" s="2">
        <v>30.06</v>
      </c>
      <c r="L302" s="2">
        <v>30.07</v>
      </c>
      <c r="M302" s="2">
        <v>32.880000000000003</v>
      </c>
      <c r="N302" s="2">
        <v>44897.96</v>
      </c>
      <c r="O302" s="2">
        <v>50772.93</v>
      </c>
      <c r="P302" s="2">
        <v>50772.94</v>
      </c>
      <c r="Q302" s="18">
        <v>56647.9</v>
      </c>
      <c r="R302" s="18">
        <v>56647.91</v>
      </c>
      <c r="S302" s="18">
        <v>62522.86</v>
      </c>
      <c r="T302" s="18">
        <v>62522.87</v>
      </c>
      <c r="U302" s="2">
        <v>68397.83</v>
      </c>
    </row>
    <row r="303" spans="1:21" ht="13.15" customHeight="1" x14ac:dyDescent="0.2">
      <c r="A303" s="86" t="s">
        <v>589</v>
      </c>
      <c r="B303" s="3" t="s">
        <v>1825</v>
      </c>
      <c r="C303" s="8" t="s">
        <v>47</v>
      </c>
      <c r="D303" s="25" t="s">
        <v>52</v>
      </c>
      <c r="E303" s="8" t="s">
        <v>49</v>
      </c>
      <c r="F303" s="2">
        <v>29.04</v>
      </c>
      <c r="G303" s="2">
        <v>32.840000000000003</v>
      </c>
      <c r="H303" s="2">
        <v>32.85</v>
      </c>
      <c r="I303" s="2">
        <v>36.64</v>
      </c>
      <c r="J303" s="2">
        <v>36.65</v>
      </c>
      <c r="K303" s="2">
        <v>40.44</v>
      </c>
      <c r="L303" s="2">
        <v>40.449999999999996</v>
      </c>
      <c r="M303" s="2">
        <v>44.24</v>
      </c>
      <c r="N303" s="2">
        <v>60408.160000000003</v>
      </c>
      <c r="O303" s="2">
        <v>68312.67</v>
      </c>
      <c r="P303" s="2">
        <v>68312.679999999993</v>
      </c>
      <c r="Q303" s="18">
        <v>76217.17</v>
      </c>
      <c r="R303" s="18">
        <v>76217.179999999993</v>
      </c>
      <c r="S303" s="18">
        <v>84121.68</v>
      </c>
      <c r="T303" s="18">
        <v>84121.689999999988</v>
      </c>
      <c r="U303" s="2">
        <v>92026.18</v>
      </c>
    </row>
    <row r="304" spans="1:21" ht="13.15" customHeight="1" x14ac:dyDescent="0.2">
      <c r="A304" s="86" t="s">
        <v>587</v>
      </c>
      <c r="B304" s="3" t="s">
        <v>588</v>
      </c>
      <c r="C304" s="8" t="s">
        <v>47</v>
      </c>
      <c r="D304" s="25" t="s">
        <v>74</v>
      </c>
      <c r="E304" s="8" t="s">
        <v>49</v>
      </c>
      <c r="F304" s="2">
        <v>36.81</v>
      </c>
      <c r="G304" s="2">
        <v>42.11</v>
      </c>
      <c r="H304" s="2">
        <v>42.12</v>
      </c>
      <c r="I304" s="2">
        <v>47.41</v>
      </c>
      <c r="J304" s="2">
        <v>47.419999999999995</v>
      </c>
      <c r="K304" s="2">
        <v>52.71</v>
      </c>
      <c r="L304" s="2">
        <v>52.72</v>
      </c>
      <c r="M304" s="2">
        <v>58.01</v>
      </c>
      <c r="N304" s="2">
        <v>76560</v>
      </c>
      <c r="O304" s="2">
        <v>87583.45</v>
      </c>
      <c r="P304" s="2">
        <v>87583.459999999992</v>
      </c>
      <c r="Q304" s="18">
        <v>98606.89</v>
      </c>
      <c r="R304" s="18">
        <v>98606.9</v>
      </c>
      <c r="S304" s="18">
        <v>109630.34</v>
      </c>
      <c r="T304" s="18">
        <v>109630.34999999999</v>
      </c>
      <c r="U304" s="2">
        <v>120653.78</v>
      </c>
    </row>
    <row r="305" spans="1:21" ht="13.15" customHeight="1" x14ac:dyDescent="0.2">
      <c r="A305" s="87" t="s">
        <v>590</v>
      </c>
      <c r="B305" s="3" t="s">
        <v>591</v>
      </c>
      <c r="C305" s="8" t="s">
        <v>15</v>
      </c>
      <c r="D305" s="8" t="s">
        <v>36</v>
      </c>
      <c r="E305" s="8" t="s">
        <v>17</v>
      </c>
      <c r="F305" s="2">
        <v>16.43</v>
      </c>
      <c r="G305" s="2">
        <v>18.36</v>
      </c>
      <c r="H305" s="2">
        <v>18.37</v>
      </c>
      <c r="I305" s="2">
        <v>20.3</v>
      </c>
      <c r="J305" s="2">
        <v>20.310000000000002</v>
      </c>
      <c r="K305" s="2">
        <v>22.23</v>
      </c>
      <c r="L305" s="2">
        <v>22.240000000000002</v>
      </c>
      <c r="M305" s="2">
        <v>24.161004326923077</v>
      </c>
      <c r="N305" s="2">
        <v>34166.67</v>
      </c>
      <c r="O305" s="2">
        <v>38188.730000000003</v>
      </c>
      <c r="P305" s="2">
        <v>38188.740000000005</v>
      </c>
      <c r="Q305" s="18">
        <v>42210.78</v>
      </c>
      <c r="R305" s="18">
        <v>42210.79</v>
      </c>
      <c r="S305" s="18">
        <v>46232.84</v>
      </c>
      <c r="T305" s="18">
        <v>46232.85</v>
      </c>
      <c r="U305" s="2">
        <v>50254.89</v>
      </c>
    </row>
    <row r="306" spans="1:21" ht="13.15" customHeight="1" x14ac:dyDescent="0.2">
      <c r="A306" s="86" t="s">
        <v>592</v>
      </c>
      <c r="B306" s="3" t="s">
        <v>593</v>
      </c>
      <c r="C306" s="8" t="s">
        <v>47</v>
      </c>
      <c r="D306" s="8" t="s">
        <v>52</v>
      </c>
      <c r="E306" s="8" t="s">
        <v>49</v>
      </c>
      <c r="F306" s="2">
        <v>29.04</v>
      </c>
      <c r="G306" s="2">
        <v>32.840000000000003</v>
      </c>
      <c r="H306" s="2">
        <v>32.85</v>
      </c>
      <c r="I306" s="2">
        <v>36.64</v>
      </c>
      <c r="J306" s="2">
        <v>36.65</v>
      </c>
      <c r="K306" s="2">
        <v>40.44</v>
      </c>
      <c r="L306" s="2">
        <v>40.449999999999996</v>
      </c>
      <c r="M306" s="2">
        <v>44.24</v>
      </c>
      <c r="N306" s="2">
        <v>60408.160000000003</v>
      </c>
      <c r="O306" s="2">
        <v>68312.67</v>
      </c>
      <c r="P306" s="2">
        <v>68312.679999999993</v>
      </c>
      <c r="Q306" s="18">
        <v>76217.17</v>
      </c>
      <c r="R306" s="18">
        <v>76217.179999999993</v>
      </c>
      <c r="S306" s="18">
        <v>84121.68</v>
      </c>
      <c r="T306" s="18">
        <v>84121.689999999988</v>
      </c>
      <c r="U306" s="2">
        <v>92026.18</v>
      </c>
    </row>
    <row r="307" spans="1:21" ht="13.15" customHeight="1" x14ac:dyDescent="0.2">
      <c r="A307" s="86" t="s">
        <v>495</v>
      </c>
      <c r="B307" s="3" t="s">
        <v>1824</v>
      </c>
      <c r="C307" s="8" t="s">
        <v>47</v>
      </c>
      <c r="D307" s="25" t="s">
        <v>74</v>
      </c>
      <c r="E307" s="8" t="s">
        <v>49</v>
      </c>
      <c r="F307" s="2">
        <v>36.81</v>
      </c>
      <c r="G307" s="2">
        <v>42.11</v>
      </c>
      <c r="H307" s="2">
        <v>42.12</v>
      </c>
      <c r="I307" s="2">
        <v>47.41</v>
      </c>
      <c r="J307" s="2">
        <v>47.419999999999995</v>
      </c>
      <c r="K307" s="2">
        <v>52.71</v>
      </c>
      <c r="L307" s="2">
        <v>52.72</v>
      </c>
      <c r="M307" s="2">
        <v>58.01</v>
      </c>
      <c r="N307" s="2">
        <v>76560</v>
      </c>
      <c r="O307" s="2">
        <v>87583.45</v>
      </c>
      <c r="P307" s="2">
        <v>87583.459999999992</v>
      </c>
      <c r="Q307" s="18">
        <v>98606.89</v>
      </c>
      <c r="R307" s="18">
        <v>98606.9</v>
      </c>
      <c r="S307" s="18">
        <v>109630.34</v>
      </c>
      <c r="T307" s="18">
        <v>109630.34999999999</v>
      </c>
      <c r="U307" s="2">
        <v>120653.78</v>
      </c>
    </row>
    <row r="308" spans="1:21" ht="13.15" customHeight="1" x14ac:dyDescent="0.2">
      <c r="A308" s="86" t="s">
        <v>594</v>
      </c>
      <c r="B308" s="3" t="s">
        <v>595</v>
      </c>
      <c r="C308" s="8" t="s">
        <v>47</v>
      </c>
      <c r="D308" s="8" t="s">
        <v>354</v>
      </c>
      <c r="E308" s="8" t="s">
        <v>17</v>
      </c>
      <c r="F308" s="2">
        <v>17.89</v>
      </c>
      <c r="G308" s="2">
        <v>20</v>
      </c>
      <c r="H308" s="2">
        <v>20.010000000000002</v>
      </c>
      <c r="I308" s="2">
        <v>22.1</v>
      </c>
      <c r="J308" s="2">
        <v>22.110000000000003</v>
      </c>
      <c r="K308" s="2">
        <v>24.21</v>
      </c>
      <c r="L308" s="2">
        <v>24.220000000000002</v>
      </c>
      <c r="M308" s="2">
        <v>26.31</v>
      </c>
      <c r="N308" s="2">
        <v>37208.33</v>
      </c>
      <c r="O308" s="2">
        <v>41588.449999999997</v>
      </c>
      <c r="P308" s="2">
        <v>41588.46</v>
      </c>
      <c r="Q308" s="18">
        <v>45968.57</v>
      </c>
      <c r="R308" s="18">
        <v>45968.58</v>
      </c>
      <c r="S308" s="18">
        <v>50348.69</v>
      </c>
      <c r="T308" s="18">
        <v>50348.700000000004</v>
      </c>
      <c r="U308" s="2">
        <v>54728.81</v>
      </c>
    </row>
    <row r="309" spans="1:21" ht="13.15" customHeight="1" x14ac:dyDescent="0.2">
      <c r="A309" s="86" t="s">
        <v>596</v>
      </c>
      <c r="B309" s="3" t="s">
        <v>597</v>
      </c>
      <c r="C309" s="8" t="s">
        <v>15</v>
      </c>
      <c r="D309" s="8" t="s">
        <v>159</v>
      </c>
      <c r="E309" s="8" t="s">
        <v>17</v>
      </c>
      <c r="F309" s="2">
        <v>25</v>
      </c>
      <c r="G309" s="2">
        <v>28.27</v>
      </c>
      <c r="H309" s="2">
        <v>28.28</v>
      </c>
      <c r="I309" s="2">
        <v>31.55</v>
      </c>
      <c r="J309" s="2">
        <v>31.560000000000002</v>
      </c>
      <c r="K309" s="2">
        <v>34.82</v>
      </c>
      <c r="L309" s="2">
        <v>34.83</v>
      </c>
      <c r="M309" s="2">
        <v>38.090000000000003</v>
      </c>
      <c r="N309" s="2">
        <v>52000</v>
      </c>
      <c r="O309" s="2">
        <v>58804.28</v>
      </c>
      <c r="P309" s="2">
        <v>58804.29</v>
      </c>
      <c r="Q309" s="18">
        <v>65608.570000000007</v>
      </c>
      <c r="R309" s="18">
        <v>65608.58</v>
      </c>
      <c r="S309" s="18">
        <v>72412.850000000006</v>
      </c>
      <c r="T309" s="18">
        <v>72412.86</v>
      </c>
      <c r="U309" s="2">
        <v>79217.13</v>
      </c>
    </row>
    <row r="310" spans="1:21" ht="13.15" customHeight="1" x14ac:dyDescent="0.2">
      <c r="A310" s="86" t="s">
        <v>598</v>
      </c>
      <c r="B310" s="3" t="s">
        <v>599</v>
      </c>
      <c r="C310" s="8" t="s">
        <v>15</v>
      </c>
      <c r="D310" s="8" t="s">
        <v>159</v>
      </c>
      <c r="E310" s="8" t="s">
        <v>17</v>
      </c>
      <c r="F310" s="2">
        <v>25</v>
      </c>
      <c r="G310" s="2">
        <v>28.27</v>
      </c>
      <c r="H310" s="2">
        <v>28.28</v>
      </c>
      <c r="I310" s="2">
        <v>31.55</v>
      </c>
      <c r="J310" s="2">
        <v>31.560000000000002</v>
      </c>
      <c r="K310" s="2">
        <v>34.82</v>
      </c>
      <c r="L310" s="2">
        <v>34.83</v>
      </c>
      <c r="M310" s="2">
        <v>38.090000000000003</v>
      </c>
      <c r="N310" s="2">
        <v>52000</v>
      </c>
      <c r="O310" s="2">
        <v>58804.28</v>
      </c>
      <c r="P310" s="2">
        <v>58804.29</v>
      </c>
      <c r="Q310" s="18">
        <v>65608.570000000007</v>
      </c>
      <c r="R310" s="18">
        <v>65608.58</v>
      </c>
      <c r="S310" s="18">
        <v>72412.850000000006</v>
      </c>
      <c r="T310" s="18">
        <v>72412.86</v>
      </c>
      <c r="U310" s="2">
        <v>79217.13</v>
      </c>
    </row>
    <row r="311" spans="1:21" ht="13.15" customHeight="1" x14ac:dyDescent="0.2">
      <c r="A311" s="86" t="s">
        <v>600</v>
      </c>
      <c r="B311" s="3" t="s">
        <v>601</v>
      </c>
      <c r="C311" s="8" t="s">
        <v>47</v>
      </c>
      <c r="D311" s="8" t="s">
        <v>602</v>
      </c>
      <c r="E311" s="8" t="s">
        <v>49</v>
      </c>
      <c r="F311" s="2">
        <v>72.39</v>
      </c>
      <c r="G311" s="2">
        <v>83.98</v>
      </c>
      <c r="H311" s="2">
        <v>83.990000000000009</v>
      </c>
      <c r="I311" s="2">
        <v>95.56</v>
      </c>
      <c r="J311" s="2">
        <v>95.570000000000007</v>
      </c>
      <c r="K311" s="2">
        <v>107.15</v>
      </c>
      <c r="L311" s="2">
        <v>107.16000000000001</v>
      </c>
      <c r="M311" s="2">
        <v>118.73</v>
      </c>
      <c r="N311" s="2">
        <v>150576.92000000001</v>
      </c>
      <c r="O311" s="2">
        <v>174669.23</v>
      </c>
      <c r="P311" s="2">
        <v>174669.24000000002</v>
      </c>
      <c r="Q311" s="18">
        <v>198761.54</v>
      </c>
      <c r="R311" s="18">
        <v>198761.55000000002</v>
      </c>
      <c r="S311" s="18">
        <v>222853.85</v>
      </c>
      <c r="T311" s="18">
        <v>222853.86000000002</v>
      </c>
      <c r="U311" s="2">
        <v>246946.16</v>
      </c>
    </row>
    <row r="312" spans="1:21" ht="13.15" customHeight="1" x14ac:dyDescent="0.2">
      <c r="A312" s="86" t="s">
        <v>603</v>
      </c>
      <c r="B312" s="3" t="s">
        <v>604</v>
      </c>
      <c r="C312" s="8" t="s">
        <v>47</v>
      </c>
      <c r="D312" s="8" t="s">
        <v>52</v>
      </c>
      <c r="E312" s="8" t="s">
        <v>49</v>
      </c>
      <c r="F312" s="2">
        <v>29.04</v>
      </c>
      <c r="G312" s="2">
        <v>32.840000000000003</v>
      </c>
      <c r="H312" s="2">
        <v>32.85</v>
      </c>
      <c r="I312" s="2">
        <v>36.64</v>
      </c>
      <c r="J312" s="2">
        <v>36.65</v>
      </c>
      <c r="K312" s="2">
        <v>40.44</v>
      </c>
      <c r="L312" s="2">
        <v>40.449999999999996</v>
      </c>
      <c r="M312" s="2">
        <v>44.24</v>
      </c>
      <c r="N312" s="2">
        <v>60408.160000000003</v>
      </c>
      <c r="O312" s="2">
        <v>68312.67</v>
      </c>
      <c r="P312" s="2">
        <v>68312.679999999993</v>
      </c>
      <c r="Q312" s="18">
        <v>76217.17</v>
      </c>
      <c r="R312" s="18">
        <v>76217.179999999993</v>
      </c>
      <c r="S312" s="18">
        <v>84121.68</v>
      </c>
      <c r="T312" s="18">
        <v>84121.689999999988</v>
      </c>
      <c r="U312" s="2">
        <v>92026.18</v>
      </c>
    </row>
    <row r="313" spans="1:21" ht="13.15" customHeight="1" x14ac:dyDescent="0.2">
      <c r="A313" s="86" t="s">
        <v>605</v>
      </c>
      <c r="B313" s="3" t="s">
        <v>606</v>
      </c>
      <c r="C313" s="8" t="s">
        <v>104</v>
      </c>
      <c r="D313" s="8" t="s">
        <v>41</v>
      </c>
      <c r="E313" s="8" t="s">
        <v>17</v>
      </c>
      <c r="F313" s="2">
        <v>19.13</v>
      </c>
      <c r="G313" s="2">
        <v>21.38</v>
      </c>
      <c r="H313" s="2">
        <v>21.39</v>
      </c>
      <c r="I313" s="2">
        <v>23.64</v>
      </c>
      <c r="J313" s="2">
        <v>23.650000000000002</v>
      </c>
      <c r="K313" s="2">
        <v>25.89</v>
      </c>
      <c r="L313" s="2">
        <v>25.900000000000002</v>
      </c>
      <c r="M313" s="2">
        <v>28.14</v>
      </c>
      <c r="N313" s="2">
        <v>39791.67</v>
      </c>
      <c r="O313" s="2">
        <v>44475.9</v>
      </c>
      <c r="P313" s="2">
        <v>44475.91</v>
      </c>
      <c r="Q313" s="18">
        <v>49160.12</v>
      </c>
      <c r="R313" s="18">
        <v>49160.130000000005</v>
      </c>
      <c r="S313" s="18">
        <v>53844.35</v>
      </c>
      <c r="T313" s="18">
        <v>53844.36</v>
      </c>
      <c r="U313" s="2">
        <v>58528.57</v>
      </c>
    </row>
    <row r="314" spans="1:21" ht="13.15" customHeight="1" x14ac:dyDescent="0.2">
      <c r="A314" s="86" t="s">
        <v>607</v>
      </c>
      <c r="B314" s="3" t="s">
        <v>608</v>
      </c>
      <c r="C314" s="8" t="s">
        <v>104</v>
      </c>
      <c r="D314" s="8" t="s">
        <v>36</v>
      </c>
      <c r="E314" s="8" t="s">
        <v>17</v>
      </c>
      <c r="F314" s="2">
        <v>16.43</v>
      </c>
      <c r="G314" s="2">
        <v>18.36</v>
      </c>
      <c r="H314" s="2">
        <v>18.37</v>
      </c>
      <c r="I314" s="2">
        <v>20.3</v>
      </c>
      <c r="J314" s="2">
        <v>20.310000000000002</v>
      </c>
      <c r="K314" s="2">
        <v>22.23</v>
      </c>
      <c r="L314" s="2">
        <v>22.240000000000002</v>
      </c>
      <c r="M314" s="2">
        <v>24.161004326923077</v>
      </c>
      <c r="N314" s="2">
        <v>34166.67</v>
      </c>
      <c r="O314" s="2">
        <v>38188.730000000003</v>
      </c>
      <c r="P314" s="2">
        <v>38188.740000000005</v>
      </c>
      <c r="Q314" s="18">
        <v>42210.78</v>
      </c>
      <c r="R314" s="18">
        <v>42210.79</v>
      </c>
      <c r="S314" s="18">
        <v>46232.84</v>
      </c>
      <c r="T314" s="18">
        <v>46232.85</v>
      </c>
      <c r="U314" s="2">
        <v>50254.89</v>
      </c>
    </row>
    <row r="315" spans="1:21" ht="13.15" customHeight="1" x14ac:dyDescent="0.2">
      <c r="A315" s="86" t="s">
        <v>609</v>
      </c>
      <c r="B315" s="3" t="s">
        <v>610</v>
      </c>
      <c r="C315" s="8" t="s">
        <v>104</v>
      </c>
      <c r="D315" s="8" t="s">
        <v>337</v>
      </c>
      <c r="E315" s="8" t="s">
        <v>17</v>
      </c>
      <c r="F315" s="2">
        <v>29.36</v>
      </c>
      <c r="G315" s="2">
        <v>33.200000000000003</v>
      </c>
      <c r="H315" s="2">
        <v>33.21</v>
      </c>
      <c r="I315" s="2">
        <v>37.04</v>
      </c>
      <c r="J315" s="2">
        <v>37.049999999999997</v>
      </c>
      <c r="K315" s="2">
        <v>40.880000000000003</v>
      </c>
      <c r="L315" s="2">
        <v>40.89</v>
      </c>
      <c r="M315" s="2">
        <v>44.72</v>
      </c>
      <c r="N315" s="2">
        <v>61061.22</v>
      </c>
      <c r="O315" s="2">
        <v>69051.179999999993</v>
      </c>
      <c r="P315" s="2">
        <v>69051.189999999988</v>
      </c>
      <c r="Q315" s="18">
        <v>77041.14</v>
      </c>
      <c r="R315" s="18">
        <v>77041.149999999994</v>
      </c>
      <c r="S315" s="18">
        <v>85031.1</v>
      </c>
      <c r="T315" s="18">
        <v>85031.11</v>
      </c>
      <c r="U315" s="2">
        <v>93021.06</v>
      </c>
    </row>
    <row r="316" spans="1:21" ht="13.15" customHeight="1" x14ac:dyDescent="0.2">
      <c r="A316" s="86" t="s">
        <v>611</v>
      </c>
      <c r="B316" s="3" t="s">
        <v>612</v>
      </c>
      <c r="C316" s="8" t="s">
        <v>104</v>
      </c>
      <c r="D316" s="8" t="s">
        <v>159</v>
      </c>
      <c r="E316" s="8" t="s">
        <v>17</v>
      </c>
      <c r="F316" s="2">
        <v>25</v>
      </c>
      <c r="G316" s="2">
        <v>28.27</v>
      </c>
      <c r="H316" s="2">
        <v>28.28</v>
      </c>
      <c r="I316" s="2">
        <v>31.55</v>
      </c>
      <c r="J316" s="2">
        <v>31.560000000000002</v>
      </c>
      <c r="K316" s="2">
        <v>34.82</v>
      </c>
      <c r="L316" s="2">
        <v>34.83</v>
      </c>
      <c r="M316" s="2">
        <v>38.090000000000003</v>
      </c>
      <c r="N316" s="2">
        <v>52000</v>
      </c>
      <c r="O316" s="2">
        <v>58804.28</v>
      </c>
      <c r="P316" s="2">
        <v>58804.29</v>
      </c>
      <c r="Q316" s="18">
        <v>65608.570000000007</v>
      </c>
      <c r="R316" s="18">
        <v>65608.58</v>
      </c>
      <c r="S316" s="18">
        <v>72412.850000000006</v>
      </c>
      <c r="T316" s="18">
        <v>72412.86</v>
      </c>
      <c r="U316" s="2">
        <v>79217.13</v>
      </c>
    </row>
    <row r="317" spans="1:21" ht="13.15" customHeight="1" x14ac:dyDescent="0.2">
      <c r="A317" s="86" t="s">
        <v>613</v>
      </c>
      <c r="B317" s="3" t="s">
        <v>614</v>
      </c>
      <c r="C317" s="8" t="s">
        <v>47</v>
      </c>
      <c r="D317" s="8" t="s">
        <v>74</v>
      </c>
      <c r="E317" s="8" t="s">
        <v>49</v>
      </c>
      <c r="F317" s="2">
        <v>36.81</v>
      </c>
      <c r="G317" s="2">
        <v>42.11</v>
      </c>
      <c r="H317" s="2">
        <v>42.12</v>
      </c>
      <c r="I317" s="2">
        <v>47.41</v>
      </c>
      <c r="J317" s="2">
        <v>47.419999999999995</v>
      </c>
      <c r="K317" s="2">
        <v>52.71</v>
      </c>
      <c r="L317" s="2">
        <v>52.72</v>
      </c>
      <c r="M317" s="2">
        <v>58.01</v>
      </c>
      <c r="N317" s="2">
        <v>76560</v>
      </c>
      <c r="O317" s="2">
        <v>87583.45</v>
      </c>
      <c r="P317" s="2">
        <v>87583.459999999992</v>
      </c>
      <c r="Q317" s="18">
        <v>98606.89</v>
      </c>
      <c r="R317" s="18">
        <v>98606.9</v>
      </c>
      <c r="S317" s="18">
        <v>109630.34</v>
      </c>
      <c r="T317" s="18">
        <v>109630.34999999999</v>
      </c>
      <c r="U317" s="2">
        <v>120653.78</v>
      </c>
    </row>
    <row r="318" spans="1:21" ht="13.15" customHeight="1" x14ac:dyDescent="0.2">
      <c r="A318" s="86" t="s">
        <v>615</v>
      </c>
      <c r="B318" s="3" t="s">
        <v>616</v>
      </c>
      <c r="C318" s="8" t="s">
        <v>15</v>
      </c>
      <c r="D318" s="8" t="s">
        <v>617</v>
      </c>
      <c r="E318" s="8" t="s">
        <v>17</v>
      </c>
      <c r="F318" s="2">
        <v>15</v>
      </c>
      <c r="G318" s="2"/>
      <c r="H318" s="2"/>
      <c r="I318" s="2"/>
      <c r="J318" s="2"/>
      <c r="K318" s="2"/>
      <c r="L318" s="2"/>
      <c r="M318" s="2">
        <v>38.83</v>
      </c>
      <c r="N318" s="2">
        <v>31200</v>
      </c>
      <c r="O318" s="2"/>
      <c r="P318" s="2"/>
      <c r="Q318" s="18"/>
      <c r="R318" s="18"/>
      <c r="S318" s="18"/>
      <c r="T318" s="18"/>
      <c r="U318" s="2">
        <f>Table1[[#This Row],[HQ4 Max]]*2080</f>
        <v>80766.399999999994</v>
      </c>
    </row>
    <row r="319" spans="1:21" ht="13.15" customHeight="1" x14ac:dyDescent="0.2">
      <c r="A319" s="86" t="s">
        <v>618</v>
      </c>
      <c r="B319" s="3" t="s">
        <v>619</v>
      </c>
      <c r="C319" s="8" t="s">
        <v>15</v>
      </c>
      <c r="D319" s="8" t="s">
        <v>26</v>
      </c>
      <c r="E319" s="8" t="s">
        <v>17</v>
      </c>
      <c r="F319" s="2">
        <v>25.65</v>
      </c>
      <c r="G319" s="2">
        <v>29.01</v>
      </c>
      <c r="H319" s="2">
        <v>29.020000000000003</v>
      </c>
      <c r="I319" s="2">
        <v>32.36</v>
      </c>
      <c r="J319" s="2">
        <v>32.369999999999997</v>
      </c>
      <c r="K319" s="2">
        <v>35.72</v>
      </c>
      <c r="L319" s="2">
        <v>35.729999999999997</v>
      </c>
      <c r="M319" s="2">
        <v>39.07</v>
      </c>
      <c r="N319" s="2">
        <v>53346.94</v>
      </c>
      <c r="O319" s="2">
        <v>60327.47</v>
      </c>
      <c r="P319" s="2">
        <v>60327.48</v>
      </c>
      <c r="Q319" s="18">
        <v>67308</v>
      </c>
      <c r="R319" s="18">
        <v>67308.009999999995</v>
      </c>
      <c r="S319" s="18">
        <v>74288.53</v>
      </c>
      <c r="T319" s="18">
        <v>74288.539999999994</v>
      </c>
      <c r="U319" s="2">
        <v>81269.06</v>
      </c>
    </row>
    <row r="320" spans="1:21" ht="13.15" customHeight="1" x14ac:dyDescent="0.2">
      <c r="A320" s="86" t="s">
        <v>620</v>
      </c>
      <c r="B320" s="3" t="s">
        <v>1648</v>
      </c>
      <c r="C320" s="8" t="s">
        <v>15</v>
      </c>
      <c r="D320" s="8" t="s">
        <v>303</v>
      </c>
      <c r="E320" s="8" t="s">
        <v>17</v>
      </c>
      <c r="F320" s="2">
        <v>15.06</v>
      </c>
      <c r="G320" s="2">
        <v>16.84</v>
      </c>
      <c r="H320" s="2">
        <v>16.850000000000001</v>
      </c>
      <c r="I320" s="2">
        <v>18.61</v>
      </c>
      <c r="J320" s="2">
        <v>18.62</v>
      </c>
      <c r="K320" s="2">
        <v>20.39</v>
      </c>
      <c r="L320" s="2">
        <v>20.400000000000002</v>
      </c>
      <c r="M320" s="2">
        <v>22.16</v>
      </c>
      <c r="N320" s="2">
        <v>31333.33</v>
      </c>
      <c r="O320" s="2">
        <v>35021.85</v>
      </c>
      <c r="P320" s="2">
        <v>35021.86</v>
      </c>
      <c r="Q320" s="18">
        <v>38710.379999999997</v>
      </c>
      <c r="R320" s="18">
        <v>38710.39</v>
      </c>
      <c r="S320" s="18">
        <v>42398.9</v>
      </c>
      <c r="T320" s="18">
        <v>42398.91</v>
      </c>
      <c r="U320" s="2">
        <v>46087.42</v>
      </c>
    </row>
    <row r="321" spans="1:21" ht="13.15" customHeight="1" x14ac:dyDescent="0.2">
      <c r="A321" s="86" t="s">
        <v>621</v>
      </c>
      <c r="B321" s="3" t="s">
        <v>622</v>
      </c>
      <c r="C321" s="8" t="s">
        <v>104</v>
      </c>
      <c r="D321" s="8" t="s">
        <v>16</v>
      </c>
      <c r="E321" s="8" t="s">
        <v>17</v>
      </c>
      <c r="F321" s="2">
        <v>21.59</v>
      </c>
      <c r="G321" s="2">
        <v>24.41</v>
      </c>
      <c r="H321" s="2">
        <v>24.42</v>
      </c>
      <c r="I321" s="2">
        <v>27.24</v>
      </c>
      <c r="J321" s="2">
        <v>27.25</v>
      </c>
      <c r="K321" s="2">
        <v>30.06</v>
      </c>
      <c r="L321" s="2">
        <v>30.07</v>
      </c>
      <c r="M321" s="2">
        <v>32.880000000000003</v>
      </c>
      <c r="N321" s="2">
        <v>44897.96</v>
      </c>
      <c r="O321" s="2">
        <v>50772.93</v>
      </c>
      <c r="P321" s="2">
        <v>50772.94</v>
      </c>
      <c r="Q321" s="18">
        <v>56647.9</v>
      </c>
      <c r="R321" s="18">
        <v>56647.91</v>
      </c>
      <c r="S321" s="18">
        <v>62522.86</v>
      </c>
      <c r="T321" s="18">
        <v>62522.87</v>
      </c>
      <c r="U321" s="2">
        <v>68397.83</v>
      </c>
    </row>
    <row r="322" spans="1:21" ht="13.15" customHeight="1" x14ac:dyDescent="0.2">
      <c r="A322" s="86" t="s">
        <v>623</v>
      </c>
      <c r="B322" s="3" t="s">
        <v>624</v>
      </c>
      <c r="C322" s="8" t="s">
        <v>15</v>
      </c>
      <c r="D322" s="8" t="s">
        <v>20</v>
      </c>
      <c r="E322" s="8" t="s">
        <v>17</v>
      </c>
      <c r="F322" s="2">
        <v>17.89</v>
      </c>
      <c r="G322" s="2">
        <v>20</v>
      </c>
      <c r="H322" s="2">
        <v>20.010000000000002</v>
      </c>
      <c r="I322" s="2">
        <v>22.1</v>
      </c>
      <c r="J322" s="2">
        <v>22.110000000000003</v>
      </c>
      <c r="K322" s="2">
        <v>24.21</v>
      </c>
      <c r="L322" s="2">
        <v>24.220000000000002</v>
      </c>
      <c r="M322" s="2">
        <v>26.31</v>
      </c>
      <c r="N322" s="2">
        <v>37208.33</v>
      </c>
      <c r="O322" s="2">
        <v>41588.449999999997</v>
      </c>
      <c r="P322" s="2">
        <v>41588.46</v>
      </c>
      <c r="Q322" s="18">
        <v>45968.57</v>
      </c>
      <c r="R322" s="18">
        <v>45968.58</v>
      </c>
      <c r="S322" s="18">
        <v>50348.69</v>
      </c>
      <c r="T322" s="18">
        <v>50348.700000000004</v>
      </c>
      <c r="U322" s="2">
        <v>54728.81</v>
      </c>
    </row>
    <row r="323" spans="1:21" ht="13.15" customHeight="1" x14ac:dyDescent="0.2">
      <c r="A323" s="87" t="s">
        <v>625</v>
      </c>
      <c r="B323" s="3" t="s">
        <v>626</v>
      </c>
      <c r="C323" s="8" t="s">
        <v>15</v>
      </c>
      <c r="D323" s="8" t="s">
        <v>20</v>
      </c>
      <c r="E323" s="8" t="s">
        <v>17</v>
      </c>
      <c r="F323" s="2">
        <v>17.89</v>
      </c>
      <c r="G323" s="2">
        <v>20</v>
      </c>
      <c r="H323" s="2">
        <v>20.010000000000002</v>
      </c>
      <c r="I323" s="2">
        <v>22.1</v>
      </c>
      <c r="J323" s="2">
        <v>22.110000000000003</v>
      </c>
      <c r="K323" s="2">
        <v>24.21</v>
      </c>
      <c r="L323" s="2">
        <v>24.220000000000002</v>
      </c>
      <c r="M323" s="2">
        <v>26.31</v>
      </c>
      <c r="N323" s="2">
        <v>37208.33</v>
      </c>
      <c r="O323" s="2">
        <v>41588.449999999997</v>
      </c>
      <c r="P323" s="2">
        <v>41588.46</v>
      </c>
      <c r="Q323" s="18">
        <v>45968.57</v>
      </c>
      <c r="R323" s="18">
        <v>45968.58</v>
      </c>
      <c r="S323" s="18">
        <v>50348.69</v>
      </c>
      <c r="T323" s="18">
        <v>50348.700000000004</v>
      </c>
      <c r="U323" s="2">
        <v>54728.81</v>
      </c>
    </row>
    <row r="324" spans="1:21" ht="13.15" customHeight="1" x14ac:dyDescent="0.2">
      <c r="A324" s="87" t="s">
        <v>627</v>
      </c>
      <c r="B324" s="3" t="s">
        <v>628</v>
      </c>
      <c r="C324" s="8" t="s">
        <v>15</v>
      </c>
      <c r="D324" s="8" t="s">
        <v>20</v>
      </c>
      <c r="E324" s="8" t="s">
        <v>17</v>
      </c>
      <c r="F324" s="2">
        <v>17.89</v>
      </c>
      <c r="G324" s="2">
        <v>20</v>
      </c>
      <c r="H324" s="2">
        <v>20.010000000000002</v>
      </c>
      <c r="I324" s="2">
        <v>22.1</v>
      </c>
      <c r="J324" s="2">
        <v>22.110000000000003</v>
      </c>
      <c r="K324" s="2">
        <v>24.21</v>
      </c>
      <c r="L324" s="2">
        <v>24.220000000000002</v>
      </c>
      <c r="M324" s="2">
        <v>26.31</v>
      </c>
      <c r="N324" s="2">
        <v>37208.33</v>
      </c>
      <c r="O324" s="2">
        <v>41588.449999999997</v>
      </c>
      <c r="P324" s="2">
        <v>41588.46</v>
      </c>
      <c r="Q324" s="18">
        <v>45968.57</v>
      </c>
      <c r="R324" s="18">
        <v>45968.58</v>
      </c>
      <c r="S324" s="18">
        <v>50348.69</v>
      </c>
      <c r="T324" s="18">
        <v>50348.700000000004</v>
      </c>
      <c r="U324" s="2">
        <v>54728.81</v>
      </c>
    </row>
    <row r="325" spans="1:21" ht="13.15" customHeight="1" x14ac:dyDescent="0.2">
      <c r="A325" s="86" t="s">
        <v>630</v>
      </c>
      <c r="B325" s="3" t="s">
        <v>631</v>
      </c>
      <c r="C325" s="8" t="s">
        <v>15</v>
      </c>
      <c r="D325" s="8" t="s">
        <v>632</v>
      </c>
      <c r="E325" s="8" t="s">
        <v>17</v>
      </c>
      <c r="F325" s="2">
        <v>15</v>
      </c>
      <c r="G325" s="2"/>
      <c r="H325" s="2"/>
      <c r="I325" s="2"/>
      <c r="J325" s="2"/>
      <c r="K325" s="2"/>
      <c r="L325" s="2"/>
      <c r="M325" s="2">
        <v>31.06</v>
      </c>
      <c r="N325" s="2">
        <v>31200</v>
      </c>
      <c r="O325" s="2"/>
      <c r="P325" s="2"/>
      <c r="Q325" s="18"/>
      <c r="R325" s="18"/>
      <c r="S325" s="18"/>
      <c r="T325" s="18"/>
      <c r="U325" s="2">
        <v>64604.800000000003</v>
      </c>
    </row>
    <row r="326" spans="1:21" ht="13.15" customHeight="1" x14ac:dyDescent="0.2">
      <c r="A326" s="86" t="s">
        <v>633</v>
      </c>
      <c r="B326" s="3" t="s">
        <v>634</v>
      </c>
      <c r="C326" s="8" t="s">
        <v>15</v>
      </c>
      <c r="D326" s="8" t="s">
        <v>632</v>
      </c>
      <c r="E326" s="8" t="s">
        <v>17</v>
      </c>
      <c r="F326" s="2">
        <v>15</v>
      </c>
      <c r="G326" s="2"/>
      <c r="H326" s="2"/>
      <c r="I326" s="2"/>
      <c r="J326" s="2"/>
      <c r="K326" s="2"/>
      <c r="L326" s="2"/>
      <c r="M326" s="2">
        <v>31.06</v>
      </c>
      <c r="N326" s="2">
        <v>31200</v>
      </c>
      <c r="O326" s="2"/>
      <c r="P326" s="2"/>
      <c r="Q326" s="18"/>
      <c r="R326" s="18"/>
      <c r="S326" s="18"/>
      <c r="T326" s="18"/>
      <c r="U326" s="2">
        <v>64604.800000000003</v>
      </c>
    </row>
    <row r="327" spans="1:21" ht="13.15" customHeight="1" x14ac:dyDescent="0.2">
      <c r="A327" s="84" t="s">
        <v>1838</v>
      </c>
      <c r="B327" s="3" t="s">
        <v>1839</v>
      </c>
      <c r="C327" s="8" t="s">
        <v>47</v>
      </c>
      <c r="D327" s="8" t="s">
        <v>52</v>
      </c>
      <c r="E327" s="8" t="s">
        <v>49</v>
      </c>
      <c r="F327" s="2">
        <v>29.04</v>
      </c>
      <c r="G327" s="2">
        <v>32.840000000000003</v>
      </c>
      <c r="H327" s="2">
        <v>32.85</v>
      </c>
      <c r="I327" s="2">
        <v>36.64</v>
      </c>
      <c r="J327" s="2">
        <v>36.65</v>
      </c>
      <c r="K327" s="2">
        <v>40.44</v>
      </c>
      <c r="L327" s="2">
        <v>40.449999999999996</v>
      </c>
      <c r="M327" s="2">
        <v>44.24</v>
      </c>
      <c r="N327" s="2">
        <v>60408.160000000003</v>
      </c>
      <c r="O327" s="2">
        <v>68312.67</v>
      </c>
      <c r="P327" s="2">
        <v>68312.679999999993</v>
      </c>
      <c r="Q327" s="2">
        <v>76217.17</v>
      </c>
      <c r="R327" s="2">
        <v>76217.179999999993</v>
      </c>
      <c r="S327" s="2">
        <v>84121.68</v>
      </c>
      <c r="T327" s="2">
        <v>84121.689999999988</v>
      </c>
      <c r="U327" s="2">
        <v>92026.18</v>
      </c>
    </row>
    <row r="328" spans="1:21" ht="13.15" customHeight="1" x14ac:dyDescent="0.2">
      <c r="A328" s="86" t="s">
        <v>635</v>
      </c>
      <c r="B328" s="3" t="s">
        <v>636</v>
      </c>
      <c r="C328" s="8" t="s">
        <v>47</v>
      </c>
      <c r="D328" s="8" t="s">
        <v>74</v>
      </c>
      <c r="E328" s="8" t="s">
        <v>49</v>
      </c>
      <c r="F328" s="2">
        <v>36.81</v>
      </c>
      <c r="G328" s="2">
        <v>42.11</v>
      </c>
      <c r="H328" s="2">
        <v>42.12</v>
      </c>
      <c r="I328" s="2">
        <v>47.41</v>
      </c>
      <c r="J328" s="2">
        <v>47.419999999999995</v>
      </c>
      <c r="K328" s="2">
        <v>52.71</v>
      </c>
      <c r="L328" s="2">
        <v>52.72</v>
      </c>
      <c r="M328" s="2">
        <v>58.01</v>
      </c>
      <c r="N328" s="2">
        <v>76560</v>
      </c>
      <c r="O328" s="2">
        <v>87583.45</v>
      </c>
      <c r="P328" s="2">
        <v>87583.459999999992</v>
      </c>
      <c r="Q328" s="18">
        <v>98606.89</v>
      </c>
      <c r="R328" s="18">
        <v>98606.9</v>
      </c>
      <c r="S328" s="18">
        <v>109630.34</v>
      </c>
      <c r="T328" s="18">
        <v>109630.34999999999</v>
      </c>
      <c r="U328" s="2">
        <v>120653.78</v>
      </c>
    </row>
    <row r="329" spans="1:21" ht="13.15" customHeight="1" x14ac:dyDescent="0.2">
      <c r="A329" s="88" t="s">
        <v>643</v>
      </c>
      <c r="B329" s="3" t="s">
        <v>1646</v>
      </c>
      <c r="C329" s="8" t="s">
        <v>47</v>
      </c>
      <c r="D329" s="8" t="s">
        <v>167</v>
      </c>
      <c r="E329" s="8" t="s">
        <v>49</v>
      </c>
      <c r="F329" s="2">
        <v>42.4</v>
      </c>
      <c r="G329" s="2">
        <v>48.51</v>
      </c>
      <c r="H329" s="2">
        <v>48.519999999999996</v>
      </c>
      <c r="I329" s="2">
        <v>54.62</v>
      </c>
      <c r="J329" s="2">
        <v>54.629999999999995</v>
      </c>
      <c r="K329" s="2">
        <v>60.72</v>
      </c>
      <c r="L329" s="2">
        <v>60.73</v>
      </c>
      <c r="M329" s="2">
        <v>66.83</v>
      </c>
      <c r="N329" s="2">
        <v>88200</v>
      </c>
      <c r="O329" s="2">
        <v>100899.42</v>
      </c>
      <c r="P329" s="2">
        <v>100899.43</v>
      </c>
      <c r="Q329" s="18">
        <v>113598.85</v>
      </c>
      <c r="R329" s="18">
        <v>113598.86</v>
      </c>
      <c r="S329" s="18">
        <v>126298.27</v>
      </c>
      <c r="T329" s="18">
        <v>126298.28</v>
      </c>
      <c r="U329" s="2">
        <v>138997.69</v>
      </c>
    </row>
    <row r="330" spans="1:21" ht="13.15" customHeight="1" x14ac:dyDescent="0.2">
      <c r="A330" s="86" t="s">
        <v>637</v>
      </c>
      <c r="B330" s="3" t="s">
        <v>638</v>
      </c>
      <c r="C330" s="8" t="s">
        <v>47</v>
      </c>
      <c r="D330" s="8" t="s">
        <v>126</v>
      </c>
      <c r="E330" s="8" t="s">
        <v>49</v>
      </c>
      <c r="F330" s="2">
        <v>42.63</v>
      </c>
      <c r="G330" s="2">
        <v>48.36</v>
      </c>
      <c r="H330" s="2">
        <v>48.37</v>
      </c>
      <c r="I330" s="2">
        <v>54.09</v>
      </c>
      <c r="J330" s="2">
        <v>54.1</v>
      </c>
      <c r="K330" s="2">
        <v>59.82</v>
      </c>
      <c r="L330" s="2">
        <v>59.83</v>
      </c>
      <c r="M330" s="2">
        <v>65.55</v>
      </c>
      <c r="N330" s="2">
        <v>88680</v>
      </c>
      <c r="O330" s="2">
        <v>100596.38</v>
      </c>
      <c r="P330" s="2">
        <v>100596.39</v>
      </c>
      <c r="Q330" s="18">
        <v>112512.75</v>
      </c>
      <c r="R330" s="18">
        <v>112512.76</v>
      </c>
      <c r="S330" s="18">
        <v>124429.13</v>
      </c>
      <c r="T330" s="18">
        <v>124429.14</v>
      </c>
      <c r="U330" s="2">
        <v>136345.5</v>
      </c>
    </row>
    <row r="331" spans="1:21" ht="13.15" customHeight="1" x14ac:dyDescent="0.2">
      <c r="A331" s="84" t="s">
        <v>1878</v>
      </c>
      <c r="B331" s="3" t="s">
        <v>1900</v>
      </c>
      <c r="C331" s="8" t="s">
        <v>47</v>
      </c>
      <c r="D331" s="8" t="s">
        <v>52</v>
      </c>
      <c r="E331" s="8" t="s">
        <v>49</v>
      </c>
      <c r="F331" s="2">
        <v>29.04</v>
      </c>
      <c r="G331" s="2">
        <v>32.840000000000003</v>
      </c>
      <c r="H331" s="2">
        <v>32.85</v>
      </c>
      <c r="I331" s="2">
        <v>36.64</v>
      </c>
      <c r="J331" s="2">
        <v>36.65</v>
      </c>
      <c r="K331" s="2">
        <v>40.44</v>
      </c>
      <c r="L331" s="2">
        <v>40.449999999999996</v>
      </c>
      <c r="M331" s="2">
        <v>44.24</v>
      </c>
      <c r="N331" s="2">
        <v>60408.160000000003</v>
      </c>
      <c r="O331" s="2">
        <v>68312.67</v>
      </c>
      <c r="P331" s="2">
        <v>68312.679999999993</v>
      </c>
      <c r="Q331" s="18">
        <v>76217.17</v>
      </c>
      <c r="R331" s="18">
        <v>76217.179999999993</v>
      </c>
      <c r="S331" s="18">
        <v>84121.68</v>
      </c>
      <c r="T331" s="18">
        <v>84121.689999999988</v>
      </c>
      <c r="U331" s="10">
        <v>92026.18</v>
      </c>
    </row>
    <row r="332" spans="1:21" ht="13.15" customHeight="1" x14ac:dyDescent="0.2">
      <c r="A332" s="84" t="s">
        <v>640</v>
      </c>
      <c r="B332" s="3" t="s">
        <v>1637</v>
      </c>
      <c r="C332" s="8" t="s">
        <v>47</v>
      </c>
      <c r="D332" s="8" t="s">
        <v>108</v>
      </c>
      <c r="E332" s="8" t="s">
        <v>49</v>
      </c>
      <c r="F332" s="2">
        <v>29.36</v>
      </c>
      <c r="G332" s="2">
        <v>33.200000000000003</v>
      </c>
      <c r="H332" s="2">
        <v>33.21</v>
      </c>
      <c r="I332" s="2">
        <v>37.04</v>
      </c>
      <c r="J332" s="2">
        <v>37.049999999999997</v>
      </c>
      <c r="K332" s="2">
        <v>40.880000000000003</v>
      </c>
      <c r="L332" s="2">
        <v>40.89</v>
      </c>
      <c r="M332" s="2">
        <v>44.72</v>
      </c>
      <c r="N332" s="2">
        <v>61061.22</v>
      </c>
      <c r="O332" s="2">
        <v>69051.179999999993</v>
      </c>
      <c r="P332" s="2">
        <v>69051.189999999988</v>
      </c>
      <c r="Q332" s="18">
        <v>77041.14</v>
      </c>
      <c r="R332" s="18">
        <v>77041.149999999994</v>
      </c>
      <c r="S332" s="18">
        <v>85031.1</v>
      </c>
      <c r="T332" s="18">
        <v>85031.11</v>
      </c>
      <c r="U332" s="2">
        <v>93021.06</v>
      </c>
    </row>
    <row r="333" spans="1:21" ht="13.15" customHeight="1" x14ac:dyDescent="0.2">
      <c r="A333" s="88" t="s">
        <v>1636</v>
      </c>
      <c r="B333" s="3" t="s">
        <v>1638</v>
      </c>
      <c r="C333" s="8" t="s">
        <v>47</v>
      </c>
      <c r="D333" s="8" t="s">
        <v>48</v>
      </c>
      <c r="E333" s="8" t="s">
        <v>49</v>
      </c>
      <c r="F333" s="2">
        <v>36.729999999999997</v>
      </c>
      <c r="G333" s="2">
        <v>42.02</v>
      </c>
      <c r="H333" s="2">
        <v>42.03</v>
      </c>
      <c r="I333" s="2">
        <v>47.31</v>
      </c>
      <c r="J333" s="2">
        <v>47.32</v>
      </c>
      <c r="K333" s="2">
        <v>52.6</v>
      </c>
      <c r="L333" s="2">
        <v>52.61</v>
      </c>
      <c r="M333" s="2">
        <v>57.89</v>
      </c>
      <c r="N333" s="2">
        <v>76400</v>
      </c>
      <c r="O333" s="2">
        <v>87400.41</v>
      </c>
      <c r="P333" s="2">
        <v>87400.42</v>
      </c>
      <c r="Q333" s="18">
        <v>98400.82</v>
      </c>
      <c r="R333" s="18">
        <v>98400.83</v>
      </c>
      <c r="S333" s="18">
        <v>109401.22</v>
      </c>
      <c r="T333" s="18">
        <v>109401.23</v>
      </c>
      <c r="U333" s="2">
        <v>120401.63</v>
      </c>
    </row>
    <row r="334" spans="1:21" ht="13.15" customHeight="1" x14ac:dyDescent="0.2">
      <c r="A334" s="88" t="s">
        <v>639</v>
      </c>
      <c r="B334" s="3" t="s">
        <v>1639</v>
      </c>
      <c r="C334" s="8" t="s">
        <v>47</v>
      </c>
      <c r="D334" s="8" t="s">
        <v>71</v>
      </c>
      <c r="E334" s="8" t="s">
        <v>49</v>
      </c>
      <c r="F334" s="2">
        <v>33.159999999999997</v>
      </c>
      <c r="G334" s="2">
        <v>37.5</v>
      </c>
      <c r="H334" s="2">
        <v>37.51</v>
      </c>
      <c r="I334" s="2">
        <v>41.84</v>
      </c>
      <c r="J334" s="2">
        <v>41.85</v>
      </c>
      <c r="K334" s="2">
        <v>46.18</v>
      </c>
      <c r="L334" s="2">
        <v>46.19</v>
      </c>
      <c r="M334" s="2">
        <v>50.52</v>
      </c>
      <c r="N334" s="2">
        <v>68979.59</v>
      </c>
      <c r="O334" s="2">
        <v>78005.679999999993</v>
      </c>
      <c r="P334" s="2">
        <v>78005.689999999988</v>
      </c>
      <c r="Q334" s="18">
        <v>87031.77</v>
      </c>
      <c r="R334" s="18">
        <v>87031.78</v>
      </c>
      <c r="S334" s="18">
        <v>96057.85</v>
      </c>
      <c r="T334" s="18">
        <v>96057.86</v>
      </c>
      <c r="U334" s="2">
        <v>105083.94</v>
      </c>
    </row>
    <row r="335" spans="1:21" ht="13.15" customHeight="1" x14ac:dyDescent="0.2">
      <c r="A335" s="87" t="s">
        <v>641</v>
      </c>
      <c r="B335" s="3" t="s">
        <v>642</v>
      </c>
      <c r="C335" s="8" t="s">
        <v>47</v>
      </c>
      <c r="D335" s="8" t="s">
        <v>129</v>
      </c>
      <c r="E335" s="8" t="s">
        <v>49</v>
      </c>
      <c r="F335" s="2">
        <v>49.83</v>
      </c>
      <c r="G335" s="2">
        <v>56.53</v>
      </c>
      <c r="H335" s="2">
        <v>56.54</v>
      </c>
      <c r="I335" s="2">
        <v>63.22</v>
      </c>
      <c r="J335" s="2">
        <v>63.23</v>
      </c>
      <c r="K335" s="2">
        <v>69.92</v>
      </c>
      <c r="L335" s="2">
        <v>69.930000000000007</v>
      </c>
      <c r="M335" s="2">
        <v>76.61</v>
      </c>
      <c r="N335" s="2">
        <v>103640</v>
      </c>
      <c r="O335" s="2">
        <v>117566.63</v>
      </c>
      <c r="P335" s="2">
        <v>117566.64</v>
      </c>
      <c r="Q335" s="18">
        <v>131493.25</v>
      </c>
      <c r="R335" s="18">
        <v>131493.26</v>
      </c>
      <c r="S335" s="18">
        <v>145419.88</v>
      </c>
      <c r="T335" s="18">
        <v>145419.89000000001</v>
      </c>
      <c r="U335" s="2">
        <v>159346.5</v>
      </c>
    </row>
    <row r="336" spans="1:21" ht="13.15" customHeight="1" x14ac:dyDescent="0.2">
      <c r="A336" s="86" t="s">
        <v>644</v>
      </c>
      <c r="B336" s="3" t="s">
        <v>645</v>
      </c>
      <c r="C336" s="8" t="s">
        <v>47</v>
      </c>
      <c r="D336" s="8" t="s">
        <v>170</v>
      </c>
      <c r="E336" s="8" t="s">
        <v>17</v>
      </c>
      <c r="F336" s="2">
        <v>21.59</v>
      </c>
      <c r="G336" s="2">
        <v>24.41</v>
      </c>
      <c r="H336" s="2">
        <v>24.42</v>
      </c>
      <c r="I336" s="2">
        <v>27.24</v>
      </c>
      <c r="J336" s="2">
        <v>27.25</v>
      </c>
      <c r="K336" s="2">
        <v>30.06</v>
      </c>
      <c r="L336" s="2">
        <v>30.07</v>
      </c>
      <c r="M336" s="2">
        <v>32.880000000000003</v>
      </c>
      <c r="N336" s="2">
        <v>44897.96</v>
      </c>
      <c r="O336" s="2">
        <v>50772.93</v>
      </c>
      <c r="P336" s="2">
        <v>50772.94</v>
      </c>
      <c r="Q336" s="18">
        <v>56647.9</v>
      </c>
      <c r="R336" s="18">
        <v>56647.91</v>
      </c>
      <c r="S336" s="18">
        <v>62522.86</v>
      </c>
      <c r="T336" s="18">
        <v>62522.87</v>
      </c>
      <c r="U336" s="2">
        <v>68397.83</v>
      </c>
    </row>
    <row r="337" spans="1:21" ht="13.15" customHeight="1" x14ac:dyDescent="0.2">
      <c r="A337" s="86" t="s">
        <v>646</v>
      </c>
      <c r="B337" s="3" t="s">
        <v>647</v>
      </c>
      <c r="C337" s="8" t="s">
        <v>47</v>
      </c>
      <c r="D337" s="8" t="s">
        <v>648</v>
      </c>
      <c r="E337" s="8" t="s">
        <v>49</v>
      </c>
      <c r="F337" s="2">
        <v>44.58</v>
      </c>
      <c r="G337" s="2">
        <v>50.57</v>
      </c>
      <c r="H337" s="2">
        <v>50.58</v>
      </c>
      <c r="I337" s="2">
        <v>56.57</v>
      </c>
      <c r="J337" s="2">
        <v>56.58</v>
      </c>
      <c r="K337" s="2">
        <v>62.56</v>
      </c>
      <c r="L337" s="2">
        <v>62.57</v>
      </c>
      <c r="M337" s="2">
        <v>68.55</v>
      </c>
      <c r="N337" s="2">
        <v>92736</v>
      </c>
      <c r="O337" s="2">
        <v>105197.4</v>
      </c>
      <c r="P337" s="2">
        <v>105197.40999999999</v>
      </c>
      <c r="Q337" s="18">
        <v>117658.8</v>
      </c>
      <c r="R337" s="18">
        <v>117658.81</v>
      </c>
      <c r="S337" s="18">
        <v>130120.2</v>
      </c>
      <c r="T337" s="18">
        <v>130120.20999999999</v>
      </c>
      <c r="U337" s="2">
        <v>142581.6</v>
      </c>
    </row>
    <row r="338" spans="1:21" ht="13.15" customHeight="1" x14ac:dyDescent="0.2">
      <c r="A338" s="86" t="s">
        <v>649</v>
      </c>
      <c r="B338" s="3" t="s">
        <v>650</v>
      </c>
      <c r="C338" s="8" t="s">
        <v>15</v>
      </c>
      <c r="D338" s="8" t="s">
        <v>651</v>
      </c>
      <c r="E338" s="8" t="s">
        <v>17</v>
      </c>
      <c r="F338" s="2">
        <v>15</v>
      </c>
      <c r="G338" s="2">
        <v>15.19</v>
      </c>
      <c r="H338" s="2">
        <v>15.2</v>
      </c>
      <c r="I338" s="2">
        <v>15.38</v>
      </c>
      <c r="J338" s="2">
        <v>15.39</v>
      </c>
      <c r="K338" s="2">
        <v>15.57</v>
      </c>
      <c r="L338" s="2">
        <v>15.58</v>
      </c>
      <c r="M338" s="2">
        <v>15.76</v>
      </c>
      <c r="N338" s="2">
        <v>31200</v>
      </c>
      <c r="O338" s="2">
        <v>31594.880000000001</v>
      </c>
      <c r="P338" s="2">
        <v>31594.89</v>
      </c>
      <c r="Q338" s="18">
        <v>31989.75</v>
      </c>
      <c r="R338" s="18">
        <v>31989.759999999998</v>
      </c>
      <c r="S338" s="18">
        <v>32384.63</v>
      </c>
      <c r="T338" s="18">
        <v>32384.639999999999</v>
      </c>
      <c r="U338" s="2">
        <v>32779.5</v>
      </c>
    </row>
    <row r="339" spans="1:21" ht="13.15" customHeight="1" x14ac:dyDescent="0.2">
      <c r="A339" s="86" t="s">
        <v>652</v>
      </c>
      <c r="B339" s="3" t="s">
        <v>653</v>
      </c>
      <c r="C339" s="8" t="s">
        <v>47</v>
      </c>
      <c r="D339" s="8" t="s">
        <v>654</v>
      </c>
      <c r="E339" s="8" t="s">
        <v>49</v>
      </c>
      <c r="F339" s="2">
        <v>57.14</v>
      </c>
      <c r="G339" s="2">
        <v>64.819999999999993</v>
      </c>
      <c r="H339" s="2">
        <v>64.83</v>
      </c>
      <c r="I339" s="2">
        <v>72.5</v>
      </c>
      <c r="J339" s="2">
        <v>72.510000000000005</v>
      </c>
      <c r="K339" s="2">
        <v>80.17</v>
      </c>
      <c r="L339" s="2">
        <v>80.180000000000007</v>
      </c>
      <c r="M339" s="2">
        <v>87.85</v>
      </c>
      <c r="N339" s="2">
        <v>118855.98</v>
      </c>
      <c r="O339" s="2">
        <v>134827.25</v>
      </c>
      <c r="P339" s="2">
        <v>134827.26</v>
      </c>
      <c r="Q339" s="18">
        <v>150798.51999999999</v>
      </c>
      <c r="R339" s="18">
        <v>150798.53</v>
      </c>
      <c r="S339" s="18">
        <v>166769.79</v>
      </c>
      <c r="T339" s="18">
        <v>166769.80000000002</v>
      </c>
      <c r="U339" s="2">
        <v>182741.06</v>
      </c>
    </row>
    <row r="340" spans="1:21" ht="13.15" customHeight="1" x14ac:dyDescent="0.2">
      <c r="A340" s="86" t="s">
        <v>655</v>
      </c>
      <c r="B340" s="3" t="s">
        <v>656</v>
      </c>
      <c r="C340" s="8" t="s">
        <v>47</v>
      </c>
      <c r="D340" s="8" t="s">
        <v>657</v>
      </c>
      <c r="E340" s="8" t="s">
        <v>49</v>
      </c>
      <c r="F340" s="2">
        <v>50.1</v>
      </c>
      <c r="G340" s="2">
        <v>56.84</v>
      </c>
      <c r="H340" s="2">
        <v>56.85</v>
      </c>
      <c r="I340" s="2">
        <v>63.57</v>
      </c>
      <c r="J340" s="2">
        <v>63.58</v>
      </c>
      <c r="K340" s="2">
        <v>70.31</v>
      </c>
      <c r="L340" s="2">
        <v>70.320000000000007</v>
      </c>
      <c r="M340" s="2">
        <v>77.040000000000006</v>
      </c>
      <c r="N340" s="2">
        <v>104216</v>
      </c>
      <c r="O340" s="2">
        <v>118220.03</v>
      </c>
      <c r="P340" s="2">
        <v>118220.04</v>
      </c>
      <c r="Q340" s="18">
        <v>132224.04999999999</v>
      </c>
      <c r="R340" s="18">
        <v>132224.06</v>
      </c>
      <c r="S340" s="18">
        <v>146228.07999999999</v>
      </c>
      <c r="T340" s="18">
        <v>146228.09</v>
      </c>
      <c r="U340" s="2">
        <v>160232.1</v>
      </c>
    </row>
    <row r="341" spans="1:21" ht="13.15" customHeight="1" x14ac:dyDescent="0.2">
      <c r="A341" s="87" t="s">
        <v>1784</v>
      </c>
      <c r="B341" s="3" t="s">
        <v>1776</v>
      </c>
      <c r="C341" s="8" t="s">
        <v>658</v>
      </c>
      <c r="D341" s="8" t="s">
        <v>659</v>
      </c>
      <c r="E341" s="8" t="s">
        <v>49</v>
      </c>
      <c r="F341" s="2">
        <v>40.950000000000003</v>
      </c>
      <c r="G341" s="2"/>
      <c r="H341" s="2"/>
      <c r="I341" s="2"/>
      <c r="J341" s="2"/>
      <c r="K341" s="2"/>
      <c r="L341" s="2"/>
      <c r="M341" s="2">
        <v>62.18</v>
      </c>
      <c r="N341" s="2">
        <v>85176</v>
      </c>
      <c r="O341" s="2"/>
      <c r="P341" s="2"/>
      <c r="Q341" s="18"/>
      <c r="R341" s="18"/>
      <c r="S341" s="18"/>
      <c r="T341" s="18"/>
      <c r="U341" s="2">
        <v>129339</v>
      </c>
    </row>
    <row r="342" spans="1:21" ht="13.15" customHeight="1" x14ac:dyDescent="0.2">
      <c r="A342" s="87" t="s">
        <v>1768</v>
      </c>
      <c r="B342" s="3" t="s">
        <v>1770</v>
      </c>
      <c r="C342" s="8" t="s">
        <v>660</v>
      </c>
      <c r="D342" s="8" t="s">
        <v>661</v>
      </c>
      <c r="E342" s="8" t="s">
        <v>17</v>
      </c>
      <c r="F342" s="2">
        <v>27.92</v>
      </c>
      <c r="G342" s="2"/>
      <c r="H342" s="2"/>
      <c r="I342" s="2"/>
      <c r="J342" s="2"/>
      <c r="K342" s="2"/>
      <c r="L342" s="2"/>
      <c r="M342" s="2">
        <v>41.88</v>
      </c>
      <c r="N342" s="2">
        <v>58070.04</v>
      </c>
      <c r="O342" s="2"/>
      <c r="P342" s="2"/>
      <c r="Q342" s="18"/>
      <c r="R342" s="18"/>
      <c r="S342" s="18"/>
      <c r="T342" s="18"/>
      <c r="U342" s="2">
        <v>87105.05</v>
      </c>
    </row>
    <row r="343" spans="1:21" ht="13.15" customHeight="1" x14ac:dyDescent="0.2">
      <c r="A343" s="87" t="s">
        <v>1777</v>
      </c>
      <c r="B343" s="3" t="s">
        <v>1785</v>
      </c>
      <c r="C343" s="8" t="s">
        <v>660</v>
      </c>
      <c r="D343" s="8" t="s">
        <v>662</v>
      </c>
      <c r="E343" s="8" t="s">
        <v>17</v>
      </c>
      <c r="F343" s="2">
        <v>31.59</v>
      </c>
      <c r="G343" s="2"/>
      <c r="H343" s="2"/>
      <c r="I343" s="2"/>
      <c r="J343" s="2"/>
      <c r="K343" s="2"/>
      <c r="L343" s="2"/>
      <c r="M343" s="2">
        <v>47.38</v>
      </c>
      <c r="N343" s="2">
        <v>65706.3</v>
      </c>
      <c r="O343" s="2"/>
      <c r="P343" s="2"/>
      <c r="Q343" s="18"/>
      <c r="R343" s="18"/>
      <c r="S343" s="18"/>
      <c r="T343" s="18"/>
      <c r="U343" s="2">
        <v>98559.44</v>
      </c>
    </row>
    <row r="344" spans="1:21" ht="13.15" customHeight="1" x14ac:dyDescent="0.2">
      <c r="A344" s="87" t="s">
        <v>1780</v>
      </c>
      <c r="B344" s="3" t="s">
        <v>1773</v>
      </c>
      <c r="C344" s="8" t="s">
        <v>660</v>
      </c>
      <c r="D344" s="8" t="s">
        <v>147</v>
      </c>
      <c r="E344" s="8" t="s">
        <v>17</v>
      </c>
      <c r="F344" s="2">
        <v>35.86</v>
      </c>
      <c r="G344" s="2"/>
      <c r="H344" s="2"/>
      <c r="I344" s="2"/>
      <c r="J344" s="2"/>
      <c r="K344" s="2"/>
      <c r="L344" s="2"/>
      <c r="M344" s="2">
        <v>53.79</v>
      </c>
      <c r="N344" s="2">
        <v>74594.100000000006</v>
      </c>
      <c r="O344" s="2"/>
      <c r="P344" s="2"/>
      <c r="Q344" s="18"/>
      <c r="R344" s="18"/>
      <c r="S344" s="18"/>
      <c r="T344" s="18"/>
      <c r="U344" s="2">
        <v>111891.16</v>
      </c>
    </row>
    <row r="345" spans="1:21" ht="13.15" customHeight="1" x14ac:dyDescent="0.2">
      <c r="A345" s="87" t="s">
        <v>1778</v>
      </c>
      <c r="B345" s="3" t="s">
        <v>1772</v>
      </c>
      <c r="C345" s="8" t="s">
        <v>660</v>
      </c>
      <c r="D345" s="8" t="s">
        <v>662</v>
      </c>
      <c r="E345" s="8" t="s">
        <v>17</v>
      </c>
      <c r="F345" s="2">
        <v>31.59</v>
      </c>
      <c r="G345" s="2"/>
      <c r="H345" s="2"/>
      <c r="I345" s="2"/>
      <c r="J345" s="2"/>
      <c r="K345" s="2"/>
      <c r="L345" s="2"/>
      <c r="M345" s="2">
        <v>47.38</v>
      </c>
      <c r="N345" s="2">
        <v>65706.3</v>
      </c>
      <c r="O345" s="2"/>
      <c r="P345" s="2"/>
      <c r="Q345" s="18"/>
      <c r="R345" s="18"/>
      <c r="S345" s="18"/>
      <c r="T345" s="18"/>
      <c r="U345" s="2">
        <v>98559.44</v>
      </c>
    </row>
    <row r="346" spans="1:21" ht="13.15" customHeight="1" x14ac:dyDescent="0.2">
      <c r="A346" s="86" t="s">
        <v>663</v>
      </c>
      <c r="B346" s="3" t="s">
        <v>664</v>
      </c>
      <c r="C346" s="8" t="s">
        <v>47</v>
      </c>
      <c r="D346" s="8" t="s">
        <v>108</v>
      </c>
      <c r="E346" s="8" t="s">
        <v>49</v>
      </c>
      <c r="F346" s="2">
        <v>29.36</v>
      </c>
      <c r="G346" s="2">
        <v>33.200000000000003</v>
      </c>
      <c r="H346" s="2">
        <v>33.21</v>
      </c>
      <c r="I346" s="2">
        <v>37.04</v>
      </c>
      <c r="J346" s="2">
        <v>37.049999999999997</v>
      </c>
      <c r="K346" s="2">
        <v>40.880000000000003</v>
      </c>
      <c r="L346" s="2">
        <v>40.89</v>
      </c>
      <c r="M346" s="2">
        <v>44.72</v>
      </c>
      <c r="N346" s="2">
        <v>61061.22</v>
      </c>
      <c r="O346" s="2">
        <v>69051.179999999993</v>
      </c>
      <c r="P346" s="2">
        <v>69051.189999999988</v>
      </c>
      <c r="Q346" s="18">
        <v>77041.14</v>
      </c>
      <c r="R346" s="18">
        <v>77041.149999999994</v>
      </c>
      <c r="S346" s="18">
        <v>85031.1</v>
      </c>
      <c r="T346" s="18">
        <v>85031.11</v>
      </c>
      <c r="U346" s="2">
        <v>93021.06</v>
      </c>
    </row>
    <row r="347" spans="1:21" ht="13.15" customHeight="1" x14ac:dyDescent="0.2">
      <c r="A347" s="87" t="s">
        <v>1610</v>
      </c>
      <c r="B347" s="3" t="s">
        <v>1611</v>
      </c>
      <c r="C347" s="8" t="s">
        <v>15</v>
      </c>
      <c r="D347" s="8" t="s">
        <v>41</v>
      </c>
      <c r="E347" s="8" t="s">
        <v>17</v>
      </c>
      <c r="F347" s="2">
        <v>19.13</v>
      </c>
      <c r="G347" s="2">
        <v>21.38</v>
      </c>
      <c r="H347" s="2">
        <v>21.39</v>
      </c>
      <c r="I347" s="2">
        <v>23.64</v>
      </c>
      <c r="J347" s="2">
        <v>23.650000000000002</v>
      </c>
      <c r="K347" s="2">
        <v>25.89</v>
      </c>
      <c r="L347" s="2">
        <v>25.900000000000002</v>
      </c>
      <c r="M347" s="2">
        <v>28.14</v>
      </c>
      <c r="N347" s="2">
        <v>39791.67</v>
      </c>
      <c r="O347" s="2">
        <v>44475.9</v>
      </c>
      <c r="P347" s="2">
        <v>44475.91</v>
      </c>
      <c r="Q347" s="18">
        <v>49160.12</v>
      </c>
      <c r="R347" s="18">
        <v>49160.130000000005</v>
      </c>
      <c r="S347" s="18">
        <v>53844.35</v>
      </c>
      <c r="T347" s="18">
        <v>53844.36</v>
      </c>
      <c r="U347" s="2">
        <v>58528.57</v>
      </c>
    </row>
    <row r="348" spans="1:21" ht="13.15" customHeight="1" x14ac:dyDescent="0.2">
      <c r="A348" s="86" t="s">
        <v>665</v>
      </c>
      <c r="B348" s="3" t="s">
        <v>666</v>
      </c>
      <c r="C348" s="8" t="s">
        <v>15</v>
      </c>
      <c r="D348" s="8" t="s">
        <v>159</v>
      </c>
      <c r="E348" s="8" t="s">
        <v>17</v>
      </c>
      <c r="F348" s="2">
        <v>25</v>
      </c>
      <c r="G348" s="2">
        <v>28.27</v>
      </c>
      <c r="H348" s="2">
        <v>28.28</v>
      </c>
      <c r="I348" s="2">
        <v>31.55</v>
      </c>
      <c r="J348" s="2">
        <v>31.560000000000002</v>
      </c>
      <c r="K348" s="2">
        <v>34.82</v>
      </c>
      <c r="L348" s="2">
        <v>34.83</v>
      </c>
      <c r="M348" s="2">
        <v>38.090000000000003</v>
      </c>
      <c r="N348" s="2">
        <v>52000</v>
      </c>
      <c r="O348" s="2">
        <v>58804.28</v>
      </c>
      <c r="P348" s="2">
        <v>58804.29</v>
      </c>
      <c r="Q348" s="18">
        <v>65608.570000000007</v>
      </c>
      <c r="R348" s="18">
        <v>65608.58</v>
      </c>
      <c r="S348" s="18">
        <v>72412.850000000006</v>
      </c>
      <c r="T348" s="18">
        <v>72412.86</v>
      </c>
      <c r="U348" s="2">
        <v>79217.13</v>
      </c>
    </row>
    <row r="349" spans="1:21" ht="13.15" customHeight="1" x14ac:dyDescent="0.2">
      <c r="A349" s="87" t="s">
        <v>1781</v>
      </c>
      <c r="B349" s="3" t="s">
        <v>1774</v>
      </c>
      <c r="C349" s="8" t="s">
        <v>660</v>
      </c>
      <c r="D349" s="8" t="s">
        <v>147</v>
      </c>
      <c r="E349" s="8" t="s">
        <v>17</v>
      </c>
      <c r="F349" s="2">
        <v>35.86</v>
      </c>
      <c r="G349" s="2"/>
      <c r="H349" s="2"/>
      <c r="I349" s="2"/>
      <c r="J349" s="2"/>
      <c r="K349" s="2"/>
      <c r="L349" s="2"/>
      <c r="M349" s="2">
        <v>53.79</v>
      </c>
      <c r="N349" s="2">
        <v>74594.100000000006</v>
      </c>
      <c r="O349" s="2"/>
      <c r="P349" s="2"/>
      <c r="Q349" s="18"/>
      <c r="R349" s="18"/>
      <c r="S349" s="18"/>
      <c r="T349" s="18"/>
      <c r="U349" s="2">
        <v>111891.16</v>
      </c>
    </row>
    <row r="350" spans="1:21" ht="13.15" customHeight="1" x14ac:dyDescent="0.2">
      <c r="A350" s="87" t="s">
        <v>1782</v>
      </c>
      <c r="B350" s="3" t="s">
        <v>1775</v>
      </c>
      <c r="C350" s="8" t="s">
        <v>660</v>
      </c>
      <c r="D350" s="8" t="s">
        <v>147</v>
      </c>
      <c r="E350" s="8" t="s">
        <v>17</v>
      </c>
      <c r="F350" s="2">
        <v>35.86</v>
      </c>
      <c r="G350" s="2"/>
      <c r="H350" s="2"/>
      <c r="I350" s="2"/>
      <c r="J350" s="2"/>
      <c r="K350" s="2"/>
      <c r="L350" s="2"/>
      <c r="M350" s="2">
        <v>53.79</v>
      </c>
      <c r="N350" s="2">
        <v>74594.100000000006</v>
      </c>
      <c r="O350" s="2"/>
      <c r="P350" s="2"/>
      <c r="Q350" s="18"/>
      <c r="R350" s="18"/>
      <c r="S350" s="18"/>
      <c r="T350" s="18"/>
      <c r="U350" s="2">
        <v>111891.16</v>
      </c>
    </row>
    <row r="351" spans="1:21" ht="13.15" customHeight="1" x14ac:dyDescent="0.2">
      <c r="A351" s="87" t="s">
        <v>1767</v>
      </c>
      <c r="B351" s="3" t="s">
        <v>1769</v>
      </c>
      <c r="C351" s="8" t="s">
        <v>660</v>
      </c>
      <c r="D351" s="8" t="s">
        <v>667</v>
      </c>
      <c r="E351" s="8" t="s">
        <v>17</v>
      </c>
      <c r="F351" s="2">
        <v>23.7</v>
      </c>
      <c r="G351" s="2"/>
      <c r="H351" s="2"/>
      <c r="I351" s="2"/>
      <c r="J351" s="2"/>
      <c r="K351" s="2"/>
      <c r="L351" s="2"/>
      <c r="M351" s="2">
        <v>35.549999999999997</v>
      </c>
      <c r="N351" s="2">
        <v>49291.06</v>
      </c>
      <c r="O351" s="2"/>
      <c r="P351" s="2"/>
      <c r="Q351" s="18"/>
      <c r="R351" s="18"/>
      <c r="S351" s="18"/>
      <c r="T351" s="18"/>
      <c r="U351" s="2">
        <v>73936.59</v>
      </c>
    </row>
    <row r="352" spans="1:21" ht="13.15" customHeight="1" x14ac:dyDescent="0.2">
      <c r="A352" s="87" t="s">
        <v>1766</v>
      </c>
      <c r="B352" s="3" t="s">
        <v>1765</v>
      </c>
      <c r="C352" s="8" t="s">
        <v>660</v>
      </c>
      <c r="D352" s="8" t="s">
        <v>668</v>
      </c>
      <c r="E352" s="8" t="s">
        <v>17</v>
      </c>
      <c r="F352" s="2">
        <v>19.97</v>
      </c>
      <c r="G352" s="2"/>
      <c r="H352" s="2"/>
      <c r="I352" s="2"/>
      <c r="J352" s="2"/>
      <c r="K352" s="2"/>
      <c r="L352" s="2"/>
      <c r="M352" s="2">
        <v>29.96</v>
      </c>
      <c r="N352" s="2">
        <v>43622.81</v>
      </c>
      <c r="O352" s="2"/>
      <c r="P352" s="2"/>
      <c r="Q352" s="18"/>
      <c r="R352" s="18"/>
      <c r="S352" s="18"/>
      <c r="T352" s="18"/>
      <c r="U352" s="2">
        <v>65434.22</v>
      </c>
    </row>
    <row r="353" spans="1:21" ht="13.15" customHeight="1" x14ac:dyDescent="0.2">
      <c r="A353" s="84" t="s">
        <v>1846</v>
      </c>
      <c r="B353" s="3" t="s">
        <v>1847</v>
      </c>
      <c r="C353" s="8" t="s">
        <v>47</v>
      </c>
      <c r="D353" s="8" t="s">
        <v>129</v>
      </c>
      <c r="E353" s="8" t="s">
        <v>49</v>
      </c>
      <c r="F353" s="2">
        <v>49.83</v>
      </c>
      <c r="G353" s="2">
        <v>56.53</v>
      </c>
      <c r="H353" s="2">
        <v>56.54</v>
      </c>
      <c r="I353" s="2">
        <v>63.22</v>
      </c>
      <c r="J353" s="2">
        <v>63.23</v>
      </c>
      <c r="K353" s="2">
        <v>69.92</v>
      </c>
      <c r="L353" s="2">
        <v>69.930000000000007</v>
      </c>
      <c r="M353" s="2">
        <v>76.61</v>
      </c>
      <c r="N353" s="2">
        <v>103640</v>
      </c>
      <c r="O353" s="2">
        <v>117566.63</v>
      </c>
      <c r="P353" s="2">
        <v>117566.64</v>
      </c>
      <c r="Q353" s="18">
        <v>131493.25</v>
      </c>
      <c r="R353" s="18">
        <v>131493.26</v>
      </c>
      <c r="S353" s="18">
        <v>145419.88</v>
      </c>
      <c r="T353" s="18">
        <v>145419.89000000001</v>
      </c>
      <c r="U353" s="2">
        <v>159346.5</v>
      </c>
    </row>
    <row r="354" spans="1:21" ht="13.15" customHeight="1" x14ac:dyDescent="0.2">
      <c r="A354" s="87" t="s">
        <v>1614</v>
      </c>
      <c r="B354" s="3" t="s">
        <v>1615</v>
      </c>
      <c r="C354" s="8" t="s">
        <v>47</v>
      </c>
      <c r="D354" s="8" t="s">
        <v>74</v>
      </c>
      <c r="E354" s="8" t="s">
        <v>49</v>
      </c>
      <c r="F354" s="2">
        <v>36.81</v>
      </c>
      <c r="G354" s="2">
        <v>42.11</v>
      </c>
      <c r="H354" s="2">
        <v>42.12</v>
      </c>
      <c r="I354" s="2">
        <v>47.41</v>
      </c>
      <c r="J354" s="2">
        <v>47.419999999999995</v>
      </c>
      <c r="K354" s="2">
        <v>52.71</v>
      </c>
      <c r="L354" s="2">
        <v>52.72</v>
      </c>
      <c r="M354" s="2">
        <v>58.01</v>
      </c>
      <c r="N354" s="2">
        <v>76560</v>
      </c>
      <c r="O354" s="2">
        <v>87583.45</v>
      </c>
      <c r="P354" s="2">
        <v>87583.459999999992</v>
      </c>
      <c r="Q354" s="18">
        <v>98606.89</v>
      </c>
      <c r="R354" s="18">
        <v>98606.9</v>
      </c>
      <c r="S354" s="18">
        <v>109630.34</v>
      </c>
      <c r="T354" s="18">
        <v>109630.34999999999</v>
      </c>
      <c r="U354" s="2">
        <v>120653.78</v>
      </c>
    </row>
    <row r="355" spans="1:21" ht="13.15" customHeight="1" x14ac:dyDescent="0.2">
      <c r="A355" s="86" t="s">
        <v>669</v>
      </c>
      <c r="B355" s="3" t="s">
        <v>670</v>
      </c>
      <c r="C355" s="8" t="s">
        <v>32</v>
      </c>
      <c r="D355" s="8" t="s">
        <v>44</v>
      </c>
      <c r="E355" s="8" t="s">
        <v>17</v>
      </c>
      <c r="F355" s="2">
        <v>20.5</v>
      </c>
      <c r="G355" s="2"/>
      <c r="H355" s="2"/>
      <c r="I355" s="2"/>
      <c r="J355" s="2"/>
      <c r="K355" s="2"/>
      <c r="L355" s="2"/>
      <c r="M355" s="2">
        <v>28.7</v>
      </c>
      <c r="N355" s="2">
        <v>42637.55</v>
      </c>
      <c r="O355" s="2"/>
      <c r="P355" s="2"/>
      <c r="Q355" s="18"/>
      <c r="R355" s="18"/>
      <c r="S355" s="18"/>
      <c r="T355" s="18"/>
      <c r="U355" s="2">
        <v>59100.62</v>
      </c>
    </row>
    <row r="356" spans="1:21" ht="13.15" customHeight="1" x14ac:dyDescent="0.2">
      <c r="A356" s="86" t="s">
        <v>671</v>
      </c>
      <c r="B356" s="3" t="s">
        <v>672</v>
      </c>
      <c r="C356" s="8" t="s">
        <v>32</v>
      </c>
      <c r="D356" s="8" t="s">
        <v>673</v>
      </c>
      <c r="E356" s="8" t="s">
        <v>17</v>
      </c>
      <c r="F356" s="2">
        <v>23.13</v>
      </c>
      <c r="G356" s="2"/>
      <c r="H356" s="2"/>
      <c r="I356" s="2"/>
      <c r="J356" s="2"/>
      <c r="K356" s="2"/>
      <c r="L356" s="2"/>
      <c r="M356" s="2">
        <v>33.54</v>
      </c>
      <c r="N356" s="2">
        <v>48108.66</v>
      </c>
      <c r="O356" s="2"/>
      <c r="P356" s="2"/>
      <c r="Q356" s="18"/>
      <c r="R356" s="18"/>
      <c r="S356" s="18"/>
      <c r="T356" s="18"/>
      <c r="U356" s="2">
        <v>69761.539999999994</v>
      </c>
    </row>
    <row r="357" spans="1:21" ht="13.15" customHeight="1" x14ac:dyDescent="0.2">
      <c r="A357" s="86" t="s">
        <v>674</v>
      </c>
      <c r="B357" s="3" t="s">
        <v>675</v>
      </c>
      <c r="C357" s="8" t="s">
        <v>47</v>
      </c>
      <c r="D357" s="8" t="s">
        <v>55</v>
      </c>
      <c r="E357" s="8" t="s">
        <v>49</v>
      </c>
      <c r="F357" s="2">
        <v>32.31</v>
      </c>
      <c r="G357" s="2">
        <v>36.96</v>
      </c>
      <c r="H357" s="2">
        <v>36.97</v>
      </c>
      <c r="I357" s="2">
        <v>41.61</v>
      </c>
      <c r="J357" s="2">
        <v>41.62</v>
      </c>
      <c r="K357" s="2">
        <v>46.26</v>
      </c>
      <c r="L357" s="2">
        <v>46.269999999999996</v>
      </c>
      <c r="M357" s="2">
        <v>50.91</v>
      </c>
      <c r="N357" s="2">
        <v>67200</v>
      </c>
      <c r="O357" s="2">
        <v>76875.75</v>
      </c>
      <c r="P357" s="2">
        <v>76875.759999999995</v>
      </c>
      <c r="Q357" s="18">
        <v>86551.5</v>
      </c>
      <c r="R357" s="18">
        <v>86551.51</v>
      </c>
      <c r="S357" s="18">
        <v>96227.25</v>
      </c>
      <c r="T357" s="18">
        <v>96227.26</v>
      </c>
      <c r="U357" s="2">
        <v>105902.99999999999</v>
      </c>
    </row>
    <row r="358" spans="1:21" ht="13.15" customHeight="1" x14ac:dyDescent="0.2">
      <c r="A358" s="86" t="s">
        <v>676</v>
      </c>
      <c r="B358" s="3" t="s">
        <v>677</v>
      </c>
      <c r="C358" s="8" t="s">
        <v>15</v>
      </c>
      <c r="D358" s="8" t="s">
        <v>20</v>
      </c>
      <c r="E358" s="8" t="s">
        <v>17</v>
      </c>
      <c r="F358" s="2">
        <v>17.89</v>
      </c>
      <c r="G358" s="2">
        <v>20</v>
      </c>
      <c r="H358" s="2">
        <v>20.010000000000002</v>
      </c>
      <c r="I358" s="2">
        <v>22.1</v>
      </c>
      <c r="J358" s="2">
        <v>22.110000000000003</v>
      </c>
      <c r="K358" s="2">
        <v>24.21</v>
      </c>
      <c r="L358" s="2">
        <v>24.220000000000002</v>
      </c>
      <c r="M358" s="2">
        <v>26.31</v>
      </c>
      <c r="N358" s="2">
        <v>37208.33</v>
      </c>
      <c r="O358" s="2">
        <v>41588.449999999997</v>
      </c>
      <c r="P358" s="2">
        <v>41588.46</v>
      </c>
      <c r="Q358" s="18">
        <v>45968.57</v>
      </c>
      <c r="R358" s="18">
        <v>45968.58</v>
      </c>
      <c r="S358" s="18">
        <v>50348.69</v>
      </c>
      <c r="T358" s="18">
        <v>50348.700000000004</v>
      </c>
      <c r="U358" s="2">
        <v>54728.81</v>
      </c>
    </row>
    <row r="359" spans="1:21" ht="13.15" customHeight="1" x14ac:dyDescent="0.2">
      <c r="A359" s="86" t="s">
        <v>678</v>
      </c>
      <c r="B359" s="3" t="s">
        <v>679</v>
      </c>
      <c r="C359" s="8" t="s">
        <v>15</v>
      </c>
      <c r="D359" s="8" t="s">
        <v>113</v>
      </c>
      <c r="E359" s="8" t="s">
        <v>17</v>
      </c>
      <c r="F359" s="2">
        <v>15</v>
      </c>
      <c r="G359" s="2">
        <v>16.13</v>
      </c>
      <c r="H359" s="2">
        <v>16.14</v>
      </c>
      <c r="I359" s="2">
        <v>17.260000000000002</v>
      </c>
      <c r="J359" s="2">
        <v>17.270000000000003</v>
      </c>
      <c r="K359" s="2">
        <v>18.38</v>
      </c>
      <c r="L359" s="2">
        <v>18.39</v>
      </c>
      <c r="M359" s="2">
        <v>19.510000000000002</v>
      </c>
      <c r="N359" s="2">
        <v>31200</v>
      </c>
      <c r="O359" s="2">
        <v>33542.910000000003</v>
      </c>
      <c r="P359" s="2">
        <v>33542.920000000006</v>
      </c>
      <c r="Q359" s="18">
        <v>35885.82</v>
      </c>
      <c r="R359" s="18">
        <v>35885.83</v>
      </c>
      <c r="S359" s="18">
        <v>38228.730000000003</v>
      </c>
      <c r="T359" s="18">
        <v>38228.740000000005</v>
      </c>
      <c r="U359" s="2">
        <v>40571.64</v>
      </c>
    </row>
    <row r="360" spans="1:21" ht="13.15" customHeight="1" x14ac:dyDescent="0.2">
      <c r="A360" s="86" t="s">
        <v>680</v>
      </c>
      <c r="B360" s="3" t="s">
        <v>681</v>
      </c>
      <c r="C360" s="8" t="s">
        <v>15</v>
      </c>
      <c r="D360" s="8" t="s">
        <v>303</v>
      </c>
      <c r="E360" s="8" t="s">
        <v>17</v>
      </c>
      <c r="F360" s="2">
        <v>15.06</v>
      </c>
      <c r="G360" s="2">
        <v>16.84</v>
      </c>
      <c r="H360" s="2">
        <v>16.850000000000001</v>
      </c>
      <c r="I360" s="2">
        <v>18.61</v>
      </c>
      <c r="J360" s="2">
        <v>18.62</v>
      </c>
      <c r="K360" s="2">
        <v>20.39</v>
      </c>
      <c r="L360" s="2">
        <v>20.400000000000002</v>
      </c>
      <c r="M360" s="2">
        <v>22.16</v>
      </c>
      <c r="N360" s="2">
        <v>31333.33</v>
      </c>
      <c r="O360" s="2">
        <v>35021.85</v>
      </c>
      <c r="P360" s="2">
        <v>35021.86</v>
      </c>
      <c r="Q360" s="18">
        <v>38710.379999999997</v>
      </c>
      <c r="R360" s="18">
        <v>38710.39</v>
      </c>
      <c r="S360" s="18">
        <v>42398.9</v>
      </c>
      <c r="T360" s="18">
        <v>42398.91</v>
      </c>
      <c r="U360" s="2">
        <v>46087.42</v>
      </c>
    </row>
    <row r="361" spans="1:21" ht="13.15" customHeight="1" x14ac:dyDescent="0.2">
      <c r="A361" s="86" t="s">
        <v>682</v>
      </c>
      <c r="B361" s="3" t="s">
        <v>683</v>
      </c>
      <c r="C361" s="8" t="s">
        <v>15</v>
      </c>
      <c r="D361" s="8" t="s">
        <v>20</v>
      </c>
      <c r="E361" s="8" t="s">
        <v>17</v>
      </c>
      <c r="F361" s="2">
        <v>17.89</v>
      </c>
      <c r="G361" s="2">
        <v>20</v>
      </c>
      <c r="H361" s="2">
        <v>20.010000000000002</v>
      </c>
      <c r="I361" s="2">
        <v>22.1</v>
      </c>
      <c r="J361" s="2">
        <v>22.110000000000003</v>
      </c>
      <c r="K361" s="2">
        <v>24.21</v>
      </c>
      <c r="L361" s="2">
        <v>24.220000000000002</v>
      </c>
      <c r="M361" s="2">
        <v>26.31</v>
      </c>
      <c r="N361" s="2">
        <v>37208.33</v>
      </c>
      <c r="O361" s="2">
        <v>41588.449999999997</v>
      </c>
      <c r="P361" s="2">
        <v>41588.46</v>
      </c>
      <c r="Q361" s="18">
        <v>45968.57</v>
      </c>
      <c r="R361" s="18">
        <v>45968.58</v>
      </c>
      <c r="S361" s="18">
        <v>50348.69</v>
      </c>
      <c r="T361" s="18">
        <v>50348.700000000004</v>
      </c>
      <c r="U361" s="2">
        <v>54728.81</v>
      </c>
    </row>
    <row r="362" spans="1:21" ht="13.15" customHeight="1" x14ac:dyDescent="0.2">
      <c r="A362" s="86" t="s">
        <v>684</v>
      </c>
      <c r="B362" s="3" t="s">
        <v>685</v>
      </c>
      <c r="C362" s="8" t="s">
        <v>47</v>
      </c>
      <c r="D362" s="8" t="s">
        <v>52</v>
      </c>
      <c r="E362" s="8" t="s">
        <v>49</v>
      </c>
      <c r="F362" s="2">
        <v>29.04</v>
      </c>
      <c r="G362" s="2">
        <v>32.840000000000003</v>
      </c>
      <c r="H362" s="2">
        <v>32.85</v>
      </c>
      <c r="I362" s="2">
        <v>36.64</v>
      </c>
      <c r="J362" s="2">
        <v>36.65</v>
      </c>
      <c r="K362" s="2">
        <v>40.44</v>
      </c>
      <c r="L362" s="2">
        <v>40.449999999999996</v>
      </c>
      <c r="M362" s="2">
        <v>44.24</v>
      </c>
      <c r="N362" s="2">
        <v>60408.160000000003</v>
      </c>
      <c r="O362" s="2">
        <v>68312.67</v>
      </c>
      <c r="P362" s="2">
        <v>68312.679999999993</v>
      </c>
      <c r="Q362" s="18">
        <v>76217.17</v>
      </c>
      <c r="R362" s="18">
        <v>76217.179999999993</v>
      </c>
      <c r="S362" s="18">
        <v>84121.68</v>
      </c>
      <c r="T362" s="18">
        <v>84121.689999999988</v>
      </c>
      <c r="U362" s="2">
        <v>92026.18</v>
      </c>
    </row>
    <row r="363" spans="1:21" ht="13.15" customHeight="1" x14ac:dyDescent="0.2">
      <c r="A363" s="86" t="s">
        <v>686</v>
      </c>
      <c r="B363" s="3" t="s">
        <v>687</v>
      </c>
      <c r="C363" s="8" t="s">
        <v>15</v>
      </c>
      <c r="D363" s="8" t="s">
        <v>41</v>
      </c>
      <c r="E363" s="8" t="s">
        <v>17</v>
      </c>
      <c r="F363" s="2">
        <v>19.13</v>
      </c>
      <c r="G363" s="2">
        <v>21.38</v>
      </c>
      <c r="H363" s="2">
        <v>21.39</v>
      </c>
      <c r="I363" s="2">
        <v>23.64</v>
      </c>
      <c r="J363" s="2">
        <v>23.650000000000002</v>
      </c>
      <c r="K363" s="2">
        <v>25.89</v>
      </c>
      <c r="L363" s="2">
        <v>25.900000000000002</v>
      </c>
      <c r="M363" s="2">
        <v>28.14</v>
      </c>
      <c r="N363" s="2">
        <v>39791.67</v>
      </c>
      <c r="O363" s="2">
        <v>44475.9</v>
      </c>
      <c r="P363" s="2">
        <v>44475.91</v>
      </c>
      <c r="Q363" s="18">
        <v>49160.12</v>
      </c>
      <c r="R363" s="18">
        <v>49160.130000000005</v>
      </c>
      <c r="S363" s="18">
        <v>53844.35</v>
      </c>
      <c r="T363" s="18">
        <v>53844.36</v>
      </c>
      <c r="U363" s="2">
        <v>58528.57</v>
      </c>
    </row>
    <row r="364" spans="1:21" ht="13.15" customHeight="1" x14ac:dyDescent="0.2">
      <c r="A364" s="86" t="s">
        <v>688</v>
      </c>
      <c r="B364" s="3" t="s">
        <v>689</v>
      </c>
      <c r="C364" s="8" t="s">
        <v>15</v>
      </c>
      <c r="D364" s="8" t="s">
        <v>16</v>
      </c>
      <c r="E364" s="8" t="s">
        <v>17</v>
      </c>
      <c r="F364" s="2">
        <v>21.59</v>
      </c>
      <c r="G364" s="2">
        <v>24.41</v>
      </c>
      <c r="H364" s="2">
        <v>24.42</v>
      </c>
      <c r="I364" s="2">
        <v>27.24</v>
      </c>
      <c r="J364" s="2">
        <v>27.25</v>
      </c>
      <c r="K364" s="2">
        <v>30.06</v>
      </c>
      <c r="L364" s="2">
        <v>30.07</v>
      </c>
      <c r="M364" s="2">
        <v>32.880000000000003</v>
      </c>
      <c r="N364" s="2">
        <v>44897.96</v>
      </c>
      <c r="O364" s="2">
        <v>50772.93</v>
      </c>
      <c r="P364" s="2">
        <v>50772.94</v>
      </c>
      <c r="Q364" s="18">
        <v>56647.9</v>
      </c>
      <c r="R364" s="18">
        <v>56647.91</v>
      </c>
      <c r="S364" s="18">
        <v>62522.86</v>
      </c>
      <c r="T364" s="18">
        <v>62522.87</v>
      </c>
      <c r="U364" s="2">
        <v>68397.83</v>
      </c>
    </row>
    <row r="365" spans="1:21" ht="13.15" customHeight="1" x14ac:dyDescent="0.2">
      <c r="A365" s="86" t="s">
        <v>690</v>
      </c>
      <c r="B365" s="3" t="s">
        <v>691</v>
      </c>
      <c r="C365" s="8" t="s">
        <v>15</v>
      </c>
      <c r="D365" s="8" t="s">
        <v>95</v>
      </c>
      <c r="E365" s="8" t="s">
        <v>17</v>
      </c>
      <c r="F365" s="2">
        <v>20.149999999999999</v>
      </c>
      <c r="G365" s="2">
        <v>22.52</v>
      </c>
      <c r="H365" s="2">
        <v>22.53</v>
      </c>
      <c r="I365" s="2">
        <v>24.9</v>
      </c>
      <c r="J365" s="2">
        <v>24.91</v>
      </c>
      <c r="K365" s="2">
        <v>27.27</v>
      </c>
      <c r="L365" s="2">
        <v>27.28</v>
      </c>
      <c r="M365" s="2">
        <v>29.64</v>
      </c>
      <c r="N365" s="2">
        <v>41916.67</v>
      </c>
      <c r="O365" s="2">
        <v>46851.05</v>
      </c>
      <c r="P365" s="2">
        <v>46851.060000000005</v>
      </c>
      <c r="Q365" s="18">
        <v>51785.42</v>
      </c>
      <c r="R365" s="18">
        <v>51785.43</v>
      </c>
      <c r="S365" s="18">
        <v>56719.8</v>
      </c>
      <c r="T365" s="18">
        <v>56719.810000000005</v>
      </c>
      <c r="U365" s="2">
        <v>61654.17</v>
      </c>
    </row>
    <row r="366" spans="1:21" ht="13.15" customHeight="1" x14ac:dyDescent="0.2">
      <c r="A366" s="86" t="s">
        <v>692</v>
      </c>
      <c r="B366" s="3" t="s">
        <v>693</v>
      </c>
      <c r="C366" s="8" t="s">
        <v>15</v>
      </c>
      <c r="D366" s="8" t="s">
        <v>303</v>
      </c>
      <c r="E366" s="8" t="s">
        <v>17</v>
      </c>
      <c r="F366" s="2">
        <v>15.06</v>
      </c>
      <c r="G366" s="2">
        <v>16.84</v>
      </c>
      <c r="H366" s="2">
        <v>16.850000000000001</v>
      </c>
      <c r="I366" s="2">
        <v>18.61</v>
      </c>
      <c r="J366" s="2">
        <v>18.62</v>
      </c>
      <c r="K366" s="2">
        <v>20.39</v>
      </c>
      <c r="L366" s="2">
        <v>20.400000000000002</v>
      </c>
      <c r="M366" s="2">
        <v>22.16</v>
      </c>
      <c r="N366" s="2">
        <v>31333.33</v>
      </c>
      <c r="O366" s="2">
        <v>35021.85</v>
      </c>
      <c r="P366" s="2">
        <v>35021.86</v>
      </c>
      <c r="Q366" s="18">
        <v>38710.379999999997</v>
      </c>
      <c r="R366" s="18">
        <v>38710.39</v>
      </c>
      <c r="S366" s="18">
        <v>42398.9</v>
      </c>
      <c r="T366" s="18">
        <v>42398.91</v>
      </c>
      <c r="U366" s="2">
        <v>46087.42</v>
      </c>
    </row>
    <row r="367" spans="1:21" ht="13.15" customHeight="1" x14ac:dyDescent="0.2">
      <c r="A367" s="86" t="s">
        <v>694</v>
      </c>
      <c r="B367" s="3" t="s">
        <v>695</v>
      </c>
      <c r="C367" s="8" t="s">
        <v>47</v>
      </c>
      <c r="D367" s="8" t="s">
        <v>108</v>
      </c>
      <c r="E367" s="8" t="s">
        <v>49</v>
      </c>
      <c r="F367" s="2">
        <v>29.36</v>
      </c>
      <c r="G367" s="2">
        <v>33.200000000000003</v>
      </c>
      <c r="H367" s="2">
        <v>33.21</v>
      </c>
      <c r="I367" s="2">
        <v>37.04</v>
      </c>
      <c r="J367" s="2">
        <v>37.049999999999997</v>
      </c>
      <c r="K367" s="2">
        <v>40.880000000000003</v>
      </c>
      <c r="L367" s="2">
        <v>40.89</v>
      </c>
      <c r="M367" s="2">
        <v>44.72</v>
      </c>
      <c r="N367" s="2">
        <v>61061.22</v>
      </c>
      <c r="O367" s="2">
        <v>69051.179999999993</v>
      </c>
      <c r="P367" s="2">
        <v>69051.189999999988</v>
      </c>
      <c r="Q367" s="18">
        <v>77041.14</v>
      </c>
      <c r="R367" s="18">
        <v>77041.149999999994</v>
      </c>
      <c r="S367" s="18">
        <v>85031.1</v>
      </c>
      <c r="T367" s="18">
        <v>85031.11</v>
      </c>
      <c r="U367" s="2">
        <v>93021.06</v>
      </c>
    </row>
    <row r="368" spans="1:21" ht="13.15" customHeight="1" x14ac:dyDescent="0.2">
      <c r="A368" s="86" t="s">
        <v>696</v>
      </c>
      <c r="B368" s="3" t="s">
        <v>697</v>
      </c>
      <c r="C368" s="8" t="s">
        <v>47</v>
      </c>
      <c r="D368" s="8" t="s">
        <v>55</v>
      </c>
      <c r="E368" s="8" t="s">
        <v>49</v>
      </c>
      <c r="F368" s="2">
        <v>32.31</v>
      </c>
      <c r="G368" s="2">
        <v>36.96</v>
      </c>
      <c r="H368" s="2">
        <v>36.97</v>
      </c>
      <c r="I368" s="2">
        <v>41.61</v>
      </c>
      <c r="J368" s="2">
        <v>41.62</v>
      </c>
      <c r="K368" s="2">
        <v>46.26</v>
      </c>
      <c r="L368" s="2">
        <v>46.269999999999996</v>
      </c>
      <c r="M368" s="2">
        <v>50.91</v>
      </c>
      <c r="N368" s="2">
        <v>67200</v>
      </c>
      <c r="O368" s="2">
        <v>76875.75</v>
      </c>
      <c r="P368" s="2">
        <v>76875.759999999995</v>
      </c>
      <c r="Q368" s="18">
        <v>86551.5</v>
      </c>
      <c r="R368" s="18">
        <v>86551.51</v>
      </c>
      <c r="S368" s="18">
        <v>96227.25</v>
      </c>
      <c r="T368" s="18">
        <v>96227.26</v>
      </c>
      <c r="U368" s="2">
        <v>105902.99999999999</v>
      </c>
    </row>
    <row r="369" spans="1:21" ht="13.15" customHeight="1" x14ac:dyDescent="0.2">
      <c r="A369" s="86" t="s">
        <v>698</v>
      </c>
      <c r="B369" s="3" t="s">
        <v>699</v>
      </c>
      <c r="C369" s="8" t="s">
        <v>47</v>
      </c>
      <c r="D369" s="8" t="s">
        <v>167</v>
      </c>
      <c r="E369" s="8" t="s">
        <v>49</v>
      </c>
      <c r="F369" s="2">
        <v>42.4</v>
      </c>
      <c r="G369" s="2">
        <v>48.51</v>
      </c>
      <c r="H369" s="2">
        <v>48.519999999999996</v>
      </c>
      <c r="I369" s="2">
        <v>54.62</v>
      </c>
      <c r="J369" s="2">
        <v>54.629999999999995</v>
      </c>
      <c r="K369" s="2">
        <v>60.72</v>
      </c>
      <c r="L369" s="2">
        <v>60.73</v>
      </c>
      <c r="M369" s="2">
        <v>66.83</v>
      </c>
      <c r="N369" s="2">
        <v>88200</v>
      </c>
      <c r="O369" s="2">
        <v>100899.42</v>
      </c>
      <c r="P369" s="2">
        <v>100899.43</v>
      </c>
      <c r="Q369" s="18">
        <v>113598.85</v>
      </c>
      <c r="R369" s="18">
        <v>113598.86</v>
      </c>
      <c r="S369" s="18">
        <v>126298.27</v>
      </c>
      <c r="T369" s="18">
        <v>126298.28</v>
      </c>
      <c r="U369" s="2">
        <v>138997.69</v>
      </c>
    </row>
    <row r="370" spans="1:21" ht="13.15" customHeight="1" x14ac:dyDescent="0.2">
      <c r="A370" s="86" t="s">
        <v>700</v>
      </c>
      <c r="B370" s="3" t="s">
        <v>701</v>
      </c>
      <c r="C370" s="8" t="s">
        <v>104</v>
      </c>
      <c r="D370" s="8" t="s">
        <v>510</v>
      </c>
      <c r="E370" s="8" t="s">
        <v>17</v>
      </c>
      <c r="F370" s="2">
        <v>31.25</v>
      </c>
      <c r="G370" s="2"/>
      <c r="H370" s="2"/>
      <c r="I370" s="2"/>
      <c r="J370" s="2"/>
      <c r="K370" s="2"/>
      <c r="L370" s="2"/>
      <c r="M370" s="2">
        <v>46.4</v>
      </c>
      <c r="N370" s="2">
        <v>41400</v>
      </c>
      <c r="O370" s="2"/>
      <c r="P370" s="2"/>
      <c r="Q370" s="18"/>
      <c r="R370" s="18"/>
      <c r="S370" s="18"/>
      <c r="T370" s="18"/>
      <c r="U370" s="2">
        <f>Table1[[#This Row],[HQ4 Max]]*2080</f>
        <v>96512</v>
      </c>
    </row>
    <row r="371" spans="1:21" ht="13.15" customHeight="1" x14ac:dyDescent="0.2">
      <c r="A371" s="86" t="s">
        <v>702</v>
      </c>
      <c r="B371" s="3" t="s">
        <v>703</v>
      </c>
      <c r="C371" s="8" t="s">
        <v>15</v>
      </c>
      <c r="D371" s="8" t="s">
        <v>498</v>
      </c>
      <c r="E371" s="8" t="s">
        <v>17</v>
      </c>
      <c r="F371" s="2">
        <v>18</v>
      </c>
      <c r="G371" s="2"/>
      <c r="H371" s="2"/>
      <c r="I371" s="2"/>
      <c r="J371" s="2"/>
      <c r="K371" s="2"/>
      <c r="L371" s="2"/>
      <c r="M371" s="2">
        <v>38.83</v>
      </c>
      <c r="N371" s="2">
        <f>Table1[[#This Row],[HQ1 Min]]*2080</f>
        <v>37440</v>
      </c>
      <c r="O371" s="2"/>
      <c r="P371" s="2"/>
      <c r="Q371" s="18"/>
      <c r="R371" s="18"/>
      <c r="S371" s="18"/>
      <c r="T371" s="18"/>
      <c r="U371" s="2">
        <f>Table1[[#This Row],[HQ4 Max]]*2080</f>
        <v>80766.399999999994</v>
      </c>
    </row>
    <row r="372" spans="1:21" ht="13.15" customHeight="1" x14ac:dyDescent="0.2">
      <c r="A372" s="86" t="s">
        <v>704</v>
      </c>
      <c r="B372" s="3" t="s">
        <v>705</v>
      </c>
      <c r="C372" s="8" t="s">
        <v>15</v>
      </c>
      <c r="D372" s="8" t="s">
        <v>498</v>
      </c>
      <c r="E372" s="8" t="s">
        <v>17</v>
      </c>
      <c r="F372" s="2">
        <v>18</v>
      </c>
      <c r="G372" s="2"/>
      <c r="H372" s="2"/>
      <c r="I372" s="2"/>
      <c r="J372" s="2"/>
      <c r="K372" s="2"/>
      <c r="L372" s="2"/>
      <c r="M372" s="2">
        <v>38.83</v>
      </c>
      <c r="N372" s="2">
        <f>Table1[[#This Row],[HQ1 Min]]*2080</f>
        <v>37440</v>
      </c>
      <c r="O372" s="2"/>
      <c r="P372" s="2"/>
      <c r="Q372" s="18"/>
      <c r="R372" s="18"/>
      <c r="S372" s="18"/>
      <c r="T372" s="18"/>
      <c r="U372" s="2">
        <f>Table1[[#This Row],[HQ4 Max]]*2080</f>
        <v>80766.399999999994</v>
      </c>
    </row>
    <row r="373" spans="1:21" ht="13.15" customHeight="1" x14ac:dyDescent="0.2">
      <c r="A373" s="86" t="s">
        <v>706</v>
      </c>
      <c r="B373" s="3" t="s">
        <v>707</v>
      </c>
      <c r="C373" s="8" t="s">
        <v>15</v>
      </c>
      <c r="D373" s="8" t="s">
        <v>16</v>
      </c>
      <c r="E373" s="8" t="s">
        <v>17</v>
      </c>
      <c r="F373" s="2">
        <v>21.59</v>
      </c>
      <c r="G373" s="2">
        <v>24.41</v>
      </c>
      <c r="H373" s="2">
        <v>24.42</v>
      </c>
      <c r="I373" s="2">
        <v>27.24</v>
      </c>
      <c r="J373" s="2">
        <v>27.25</v>
      </c>
      <c r="K373" s="2">
        <v>30.06</v>
      </c>
      <c r="L373" s="2">
        <v>30.07</v>
      </c>
      <c r="M373" s="2">
        <v>32.880000000000003</v>
      </c>
      <c r="N373" s="2">
        <v>44897.96</v>
      </c>
      <c r="O373" s="2">
        <v>50772.93</v>
      </c>
      <c r="P373" s="2">
        <v>50772.94</v>
      </c>
      <c r="Q373" s="18">
        <v>56647.9</v>
      </c>
      <c r="R373" s="18">
        <v>56647.91</v>
      </c>
      <c r="S373" s="18">
        <v>62522.86</v>
      </c>
      <c r="T373" s="18">
        <v>62522.87</v>
      </c>
      <c r="U373" s="2">
        <v>68397.83</v>
      </c>
    </row>
    <row r="374" spans="1:21" ht="13.15" customHeight="1" x14ac:dyDescent="0.2">
      <c r="A374" s="84" t="s">
        <v>1828</v>
      </c>
      <c r="B374" s="3" t="s">
        <v>1830</v>
      </c>
      <c r="C374" s="8" t="s">
        <v>15</v>
      </c>
      <c r="D374" s="8" t="s">
        <v>23</v>
      </c>
      <c r="E374" s="8" t="s">
        <v>17</v>
      </c>
      <c r="F374" s="2">
        <v>23.18</v>
      </c>
      <c r="G374" s="2">
        <v>25.91</v>
      </c>
      <c r="H374" s="2">
        <v>25.92</v>
      </c>
      <c r="I374" s="2">
        <v>28.64</v>
      </c>
      <c r="J374" s="2">
        <v>28.650000000000002</v>
      </c>
      <c r="K374" s="2">
        <v>31.36</v>
      </c>
      <c r="L374" s="2">
        <v>31.37</v>
      </c>
      <c r="M374" s="2">
        <v>34.090000000000003</v>
      </c>
      <c r="N374" s="2">
        <v>48208.33</v>
      </c>
      <c r="O374" s="2">
        <v>53883.360000000001</v>
      </c>
      <c r="P374" s="2">
        <v>53883.37</v>
      </c>
      <c r="Q374" s="18">
        <v>59558.38</v>
      </c>
      <c r="R374" s="18">
        <v>59558.39</v>
      </c>
      <c r="S374" s="18">
        <v>65233.41</v>
      </c>
      <c r="T374" s="18">
        <v>65233.420000000006</v>
      </c>
      <c r="U374" s="10">
        <v>70908.429999999993</v>
      </c>
    </row>
    <row r="375" spans="1:21" ht="13.15" customHeight="1" x14ac:dyDescent="0.2">
      <c r="A375" s="86" t="s">
        <v>708</v>
      </c>
      <c r="B375" s="3" t="s">
        <v>709</v>
      </c>
      <c r="C375" s="8" t="s">
        <v>104</v>
      </c>
      <c r="D375" s="8" t="s">
        <v>510</v>
      </c>
      <c r="E375" s="8" t="s">
        <v>17</v>
      </c>
      <c r="F375" s="2">
        <v>31.25</v>
      </c>
      <c r="G375" s="2"/>
      <c r="H375" s="2"/>
      <c r="I375" s="2"/>
      <c r="J375" s="2"/>
      <c r="K375" s="2"/>
      <c r="L375" s="2"/>
      <c r="M375" s="2">
        <v>46.4</v>
      </c>
      <c r="N375" s="2">
        <v>41400</v>
      </c>
      <c r="O375" s="2"/>
      <c r="P375" s="2"/>
      <c r="Q375" s="18"/>
      <c r="R375" s="18"/>
      <c r="S375" s="18"/>
      <c r="T375" s="18"/>
      <c r="U375" s="2">
        <v>96512</v>
      </c>
    </row>
    <row r="376" spans="1:21" ht="13.15" customHeight="1" x14ac:dyDescent="0.2">
      <c r="A376" s="86" t="s">
        <v>710</v>
      </c>
      <c r="B376" s="3" t="s">
        <v>711</v>
      </c>
      <c r="C376" s="8" t="s">
        <v>47</v>
      </c>
      <c r="D376" s="8" t="s">
        <v>110</v>
      </c>
      <c r="E376" s="8" t="s">
        <v>49</v>
      </c>
      <c r="F376" s="2">
        <v>57.56</v>
      </c>
      <c r="G376" s="2">
        <v>66.03</v>
      </c>
      <c r="H376" s="2">
        <v>66.040000000000006</v>
      </c>
      <c r="I376" s="2">
        <v>74.510000000000005</v>
      </c>
      <c r="J376" s="2">
        <v>74.52000000000001</v>
      </c>
      <c r="K376" s="2">
        <v>82.98</v>
      </c>
      <c r="L376" s="2">
        <v>82.990000000000009</v>
      </c>
      <c r="M376" s="2">
        <v>91.45</v>
      </c>
      <c r="N376" s="2">
        <v>119725.49</v>
      </c>
      <c r="O376" s="2">
        <v>137347.59</v>
      </c>
      <c r="P376" s="2">
        <v>137347.6</v>
      </c>
      <c r="Q376" s="18">
        <v>154969.68</v>
      </c>
      <c r="R376" s="18">
        <v>154969.69</v>
      </c>
      <c r="S376" s="18">
        <v>172591.78</v>
      </c>
      <c r="T376" s="18">
        <v>172591.79</v>
      </c>
      <c r="U376" s="2">
        <v>190213.87</v>
      </c>
    </row>
    <row r="377" spans="1:21" ht="13.15" customHeight="1" x14ac:dyDescent="0.2">
      <c r="A377" s="86" t="s">
        <v>712</v>
      </c>
      <c r="B377" s="3" t="s">
        <v>713</v>
      </c>
      <c r="C377" s="8" t="s">
        <v>15</v>
      </c>
      <c r="D377" s="8" t="s">
        <v>498</v>
      </c>
      <c r="E377" s="8" t="s">
        <v>17</v>
      </c>
      <c r="F377" s="2">
        <v>18</v>
      </c>
      <c r="G377" s="2"/>
      <c r="H377" s="2"/>
      <c r="I377" s="2"/>
      <c r="J377" s="2"/>
      <c r="K377" s="2"/>
      <c r="L377" s="2"/>
      <c r="M377" s="2">
        <v>38.83</v>
      </c>
      <c r="N377" s="2">
        <f>Table1[[#This Row],[HQ1 Min]]*2080</f>
        <v>37440</v>
      </c>
      <c r="O377" s="2"/>
      <c r="P377" s="2"/>
      <c r="Q377" s="18"/>
      <c r="R377" s="18"/>
      <c r="S377" s="18"/>
      <c r="T377" s="18"/>
      <c r="U377" s="2">
        <f>Table1[[#This Row],[HQ4 Max]]*2080</f>
        <v>80766.399999999994</v>
      </c>
    </row>
    <row r="378" spans="1:21" ht="13.15" customHeight="1" x14ac:dyDescent="0.2">
      <c r="A378" s="86" t="s">
        <v>714</v>
      </c>
      <c r="B378" s="3" t="s">
        <v>715</v>
      </c>
      <c r="C378" s="8" t="s">
        <v>15</v>
      </c>
      <c r="D378" s="8" t="s">
        <v>632</v>
      </c>
      <c r="E378" s="8" t="s">
        <v>17</v>
      </c>
      <c r="F378" s="2">
        <v>15</v>
      </c>
      <c r="G378" s="2"/>
      <c r="H378" s="2"/>
      <c r="I378" s="2"/>
      <c r="J378" s="2"/>
      <c r="K378" s="2"/>
      <c r="L378" s="2"/>
      <c r="M378" s="2">
        <v>31.06</v>
      </c>
      <c r="N378" s="2">
        <v>31200</v>
      </c>
      <c r="O378" s="2"/>
      <c r="P378" s="2"/>
      <c r="Q378" s="18"/>
      <c r="R378" s="18"/>
      <c r="S378" s="18"/>
      <c r="T378" s="18"/>
      <c r="U378" s="2">
        <v>64604.800000000003</v>
      </c>
    </row>
    <row r="379" spans="1:21" ht="13.15" customHeight="1" x14ac:dyDescent="0.2">
      <c r="A379" s="86" t="s">
        <v>716</v>
      </c>
      <c r="B379" s="3" t="s">
        <v>717</v>
      </c>
      <c r="C379" s="8" t="s">
        <v>15</v>
      </c>
      <c r="D379" s="8" t="s">
        <v>632</v>
      </c>
      <c r="E379" s="8" t="s">
        <v>17</v>
      </c>
      <c r="F379" s="2">
        <v>15</v>
      </c>
      <c r="G379" s="2"/>
      <c r="H379" s="2"/>
      <c r="I379" s="2"/>
      <c r="J379" s="2"/>
      <c r="K379" s="2"/>
      <c r="L379" s="2"/>
      <c r="M379" s="2">
        <v>31.06</v>
      </c>
      <c r="N379" s="2">
        <v>31200</v>
      </c>
      <c r="O379" s="2"/>
      <c r="P379" s="2"/>
      <c r="Q379" s="18"/>
      <c r="R379" s="18"/>
      <c r="S379" s="18"/>
      <c r="T379" s="18"/>
      <c r="U379" s="2">
        <v>64604.800000000003</v>
      </c>
    </row>
    <row r="380" spans="1:21" ht="13.15" customHeight="1" x14ac:dyDescent="0.2">
      <c r="A380" s="86" t="s">
        <v>718</v>
      </c>
      <c r="B380" s="3" t="s">
        <v>1746</v>
      </c>
      <c r="C380" s="8" t="s">
        <v>47</v>
      </c>
      <c r="D380" s="8" t="s">
        <v>48</v>
      </c>
      <c r="E380" s="8" t="s">
        <v>49</v>
      </c>
      <c r="F380" s="2">
        <v>36.729999999999997</v>
      </c>
      <c r="G380" s="2">
        <v>42.02</v>
      </c>
      <c r="H380" s="2">
        <v>42.03</v>
      </c>
      <c r="I380" s="2">
        <v>47.31</v>
      </c>
      <c r="J380" s="2">
        <v>47.32</v>
      </c>
      <c r="K380" s="2">
        <v>52.6</v>
      </c>
      <c r="L380" s="2">
        <v>52.61</v>
      </c>
      <c r="M380" s="2">
        <v>57.89</v>
      </c>
      <c r="N380" s="2">
        <v>76400</v>
      </c>
      <c r="O380" s="2">
        <v>87400.41</v>
      </c>
      <c r="P380" s="2">
        <v>87400.42</v>
      </c>
      <c r="Q380" s="18">
        <v>98400.82</v>
      </c>
      <c r="R380" s="18">
        <v>98400.83</v>
      </c>
      <c r="S380" s="18">
        <v>109401.22</v>
      </c>
      <c r="T380" s="18">
        <v>109401.23</v>
      </c>
      <c r="U380" s="2">
        <v>120401.63</v>
      </c>
    </row>
    <row r="381" spans="1:21" ht="13.15" customHeight="1" x14ac:dyDescent="0.2">
      <c r="A381" s="86" t="s">
        <v>721</v>
      </c>
      <c r="B381" s="3" t="s">
        <v>1743</v>
      </c>
      <c r="C381" s="8" t="s">
        <v>47</v>
      </c>
      <c r="D381" s="8" t="s">
        <v>108</v>
      </c>
      <c r="E381" s="8" t="s">
        <v>49</v>
      </c>
      <c r="F381" s="2">
        <v>29.36</v>
      </c>
      <c r="G381" s="2">
        <v>33.200000000000003</v>
      </c>
      <c r="H381" s="2">
        <v>33.21</v>
      </c>
      <c r="I381" s="2">
        <v>37.04</v>
      </c>
      <c r="J381" s="2">
        <v>37.049999999999997</v>
      </c>
      <c r="K381" s="2">
        <v>40.880000000000003</v>
      </c>
      <c r="L381" s="2">
        <v>40.89</v>
      </c>
      <c r="M381" s="2">
        <v>44.72</v>
      </c>
      <c r="N381" s="2">
        <v>61061.22</v>
      </c>
      <c r="O381" s="2">
        <v>69051.179999999993</v>
      </c>
      <c r="P381" s="2">
        <v>69051.189999999988</v>
      </c>
      <c r="Q381" s="18">
        <v>77041.14</v>
      </c>
      <c r="R381" s="18">
        <v>77041.149999999994</v>
      </c>
      <c r="S381" s="18">
        <v>85031.1</v>
      </c>
      <c r="T381" s="18">
        <v>85031.11</v>
      </c>
      <c r="U381" s="2">
        <v>93021.06</v>
      </c>
    </row>
    <row r="382" spans="1:21" ht="13.15" customHeight="1" x14ac:dyDescent="0.2">
      <c r="A382" s="86" t="s">
        <v>720</v>
      </c>
      <c r="B382" s="3" t="s">
        <v>1745</v>
      </c>
      <c r="C382" s="8" t="s">
        <v>47</v>
      </c>
      <c r="D382" s="8" t="s">
        <v>71</v>
      </c>
      <c r="E382" s="8" t="s">
        <v>49</v>
      </c>
      <c r="F382" s="2">
        <v>33.159999999999997</v>
      </c>
      <c r="G382" s="2">
        <v>37.5</v>
      </c>
      <c r="H382" s="2">
        <v>37.51</v>
      </c>
      <c r="I382" s="2">
        <v>41.84</v>
      </c>
      <c r="J382" s="2">
        <v>41.85</v>
      </c>
      <c r="K382" s="2">
        <v>46.18</v>
      </c>
      <c r="L382" s="2">
        <v>46.19</v>
      </c>
      <c r="M382" s="2">
        <v>50.52</v>
      </c>
      <c r="N382" s="2">
        <v>68979.59</v>
      </c>
      <c r="O382" s="2">
        <v>78005.679999999993</v>
      </c>
      <c r="P382" s="2">
        <v>78005.689999999988</v>
      </c>
      <c r="Q382" s="18">
        <v>87031.77</v>
      </c>
      <c r="R382" s="18">
        <v>87031.78</v>
      </c>
      <c r="S382" s="18">
        <v>96057.85</v>
      </c>
      <c r="T382" s="18">
        <v>96057.86</v>
      </c>
      <c r="U382" s="2">
        <v>105083.94</v>
      </c>
    </row>
    <row r="383" spans="1:21" ht="13.15" customHeight="1" x14ac:dyDescent="0.2">
      <c r="A383" s="86" t="s">
        <v>722</v>
      </c>
      <c r="B383" s="3" t="s">
        <v>1744</v>
      </c>
      <c r="C383" s="8" t="s">
        <v>47</v>
      </c>
      <c r="D383" s="8" t="s">
        <v>167</v>
      </c>
      <c r="E383" s="8" t="s">
        <v>49</v>
      </c>
      <c r="F383" s="2">
        <v>42.4</v>
      </c>
      <c r="G383" s="2">
        <v>48.51</v>
      </c>
      <c r="H383" s="2">
        <v>48.519999999999996</v>
      </c>
      <c r="I383" s="2">
        <v>54.62</v>
      </c>
      <c r="J383" s="2">
        <v>54.629999999999995</v>
      </c>
      <c r="K383" s="2">
        <v>60.72</v>
      </c>
      <c r="L383" s="2">
        <v>60.73</v>
      </c>
      <c r="M383" s="2">
        <v>66.83</v>
      </c>
      <c r="N383" s="2">
        <v>88200</v>
      </c>
      <c r="O383" s="2">
        <v>100899.42</v>
      </c>
      <c r="P383" s="2">
        <v>100899.43</v>
      </c>
      <c r="Q383" s="18">
        <v>113598.85</v>
      </c>
      <c r="R383" s="18">
        <v>113598.86</v>
      </c>
      <c r="S383" s="18">
        <v>126298.27</v>
      </c>
      <c r="T383" s="18">
        <v>126298.28</v>
      </c>
      <c r="U383" s="2">
        <v>138997.69</v>
      </c>
    </row>
    <row r="384" spans="1:21" ht="13.15" customHeight="1" x14ac:dyDescent="0.2">
      <c r="A384" s="86" t="s">
        <v>719</v>
      </c>
      <c r="B384" s="3" t="s">
        <v>1747</v>
      </c>
      <c r="C384" s="8" t="s">
        <v>15</v>
      </c>
      <c r="D384" s="8" t="s">
        <v>26</v>
      </c>
      <c r="E384" s="8" t="s">
        <v>17</v>
      </c>
      <c r="F384" s="2">
        <v>25.65</v>
      </c>
      <c r="G384" s="2">
        <v>29.01</v>
      </c>
      <c r="H384" s="2">
        <v>29.020000000000003</v>
      </c>
      <c r="I384" s="2">
        <v>32.36</v>
      </c>
      <c r="J384" s="2">
        <v>32.369999999999997</v>
      </c>
      <c r="K384" s="2">
        <v>35.72</v>
      </c>
      <c r="L384" s="2">
        <v>35.729999999999997</v>
      </c>
      <c r="M384" s="2">
        <v>39.07</v>
      </c>
      <c r="N384" s="2">
        <v>53346.94</v>
      </c>
      <c r="O384" s="2">
        <v>60327.47</v>
      </c>
      <c r="P384" s="2">
        <v>60327.48</v>
      </c>
      <c r="Q384" s="18">
        <v>67308</v>
      </c>
      <c r="R384" s="18">
        <v>67308.009999999995</v>
      </c>
      <c r="S384" s="18">
        <v>74288.53</v>
      </c>
      <c r="T384" s="18">
        <v>74288.539999999994</v>
      </c>
      <c r="U384" s="2">
        <v>81269.06</v>
      </c>
    </row>
    <row r="385" spans="1:21" ht="13.15" customHeight="1" x14ac:dyDescent="0.2">
      <c r="A385" s="86" t="s">
        <v>723</v>
      </c>
      <c r="B385" s="3" t="s">
        <v>724</v>
      </c>
      <c r="C385" s="8" t="s">
        <v>15</v>
      </c>
      <c r="D385" s="8" t="s">
        <v>113</v>
      </c>
      <c r="E385" s="8" t="s">
        <v>17</v>
      </c>
      <c r="F385" s="2">
        <v>15</v>
      </c>
      <c r="G385" s="2">
        <v>16.13</v>
      </c>
      <c r="H385" s="2">
        <v>16.14</v>
      </c>
      <c r="I385" s="2">
        <v>17.260000000000002</v>
      </c>
      <c r="J385" s="2">
        <v>17.270000000000003</v>
      </c>
      <c r="K385" s="2">
        <v>18.38</v>
      </c>
      <c r="L385" s="2">
        <v>18.39</v>
      </c>
      <c r="M385" s="2">
        <v>19.510000000000002</v>
      </c>
      <c r="N385" s="2">
        <v>31200</v>
      </c>
      <c r="O385" s="2">
        <v>33542.910000000003</v>
      </c>
      <c r="P385" s="2">
        <v>33542.920000000006</v>
      </c>
      <c r="Q385" s="18">
        <v>35885.82</v>
      </c>
      <c r="R385" s="18">
        <v>35885.83</v>
      </c>
      <c r="S385" s="18">
        <v>38228.730000000003</v>
      </c>
      <c r="T385" s="18">
        <v>38228.740000000005</v>
      </c>
      <c r="U385" s="2">
        <v>40571.64</v>
      </c>
    </row>
    <row r="386" spans="1:21" ht="13.15" customHeight="1" x14ac:dyDescent="0.2">
      <c r="A386" s="86" t="s">
        <v>725</v>
      </c>
      <c r="B386" s="3" t="s">
        <v>726</v>
      </c>
      <c r="C386" s="8" t="s">
        <v>104</v>
      </c>
      <c r="D386" s="8" t="s">
        <v>41</v>
      </c>
      <c r="E386" s="8" t="s">
        <v>17</v>
      </c>
      <c r="F386" s="2">
        <v>19.13</v>
      </c>
      <c r="G386" s="2">
        <v>21.38</v>
      </c>
      <c r="H386" s="2">
        <v>21.39</v>
      </c>
      <c r="I386" s="2">
        <v>23.64</v>
      </c>
      <c r="J386" s="2">
        <v>23.650000000000002</v>
      </c>
      <c r="K386" s="2">
        <v>25.89</v>
      </c>
      <c r="L386" s="2">
        <v>25.900000000000002</v>
      </c>
      <c r="M386" s="2">
        <v>28.14</v>
      </c>
      <c r="N386" s="2">
        <v>39791.67</v>
      </c>
      <c r="O386" s="2">
        <v>44475.9</v>
      </c>
      <c r="P386" s="2">
        <v>44475.91</v>
      </c>
      <c r="Q386" s="18">
        <v>49160.12</v>
      </c>
      <c r="R386" s="18">
        <v>49160.130000000005</v>
      </c>
      <c r="S386" s="18">
        <v>53844.35</v>
      </c>
      <c r="T386" s="18">
        <v>53844.36</v>
      </c>
      <c r="U386" s="2">
        <v>58528.57</v>
      </c>
    </row>
    <row r="387" spans="1:21" ht="13.15" customHeight="1" x14ac:dyDescent="0.2">
      <c r="A387" s="86" t="s">
        <v>727</v>
      </c>
      <c r="B387" s="3" t="s">
        <v>728</v>
      </c>
      <c r="C387" s="8" t="s">
        <v>47</v>
      </c>
      <c r="D387" s="8" t="s">
        <v>52</v>
      </c>
      <c r="E387" s="8" t="s">
        <v>49</v>
      </c>
      <c r="F387" s="2">
        <v>29.04</v>
      </c>
      <c r="G387" s="2">
        <v>32.840000000000003</v>
      </c>
      <c r="H387" s="2">
        <v>32.85</v>
      </c>
      <c r="I387" s="2">
        <v>36.64</v>
      </c>
      <c r="J387" s="2">
        <v>36.65</v>
      </c>
      <c r="K387" s="2">
        <v>40.44</v>
      </c>
      <c r="L387" s="2">
        <v>40.449999999999996</v>
      </c>
      <c r="M387" s="2">
        <v>44.24</v>
      </c>
      <c r="N387" s="2">
        <v>60408.160000000003</v>
      </c>
      <c r="O387" s="2">
        <v>68312.67</v>
      </c>
      <c r="P387" s="2">
        <v>68312.679999999993</v>
      </c>
      <c r="Q387" s="18">
        <v>76217.17</v>
      </c>
      <c r="R387" s="18">
        <v>76217.179999999993</v>
      </c>
      <c r="S387" s="18">
        <v>84121.68</v>
      </c>
      <c r="T387" s="18">
        <v>84121.689999999988</v>
      </c>
      <c r="U387" s="2">
        <v>92026.18</v>
      </c>
    </row>
    <row r="388" spans="1:21" ht="13.15" customHeight="1" x14ac:dyDescent="0.2">
      <c r="A388" s="86" t="s">
        <v>729</v>
      </c>
      <c r="B388" s="3" t="s">
        <v>730</v>
      </c>
      <c r="C388" s="8" t="s">
        <v>47</v>
      </c>
      <c r="D388" s="8" t="s">
        <v>123</v>
      </c>
      <c r="E388" s="8" t="s">
        <v>49</v>
      </c>
      <c r="F388" s="2">
        <v>54.75</v>
      </c>
      <c r="G388" s="2">
        <v>62.81</v>
      </c>
      <c r="H388" s="2">
        <v>62.82</v>
      </c>
      <c r="I388" s="2">
        <v>70.87</v>
      </c>
      <c r="J388" s="2">
        <v>70.88000000000001</v>
      </c>
      <c r="K388" s="2">
        <v>78.92</v>
      </c>
      <c r="L388" s="2">
        <v>78.930000000000007</v>
      </c>
      <c r="M388" s="2">
        <v>86.98</v>
      </c>
      <c r="N388" s="2">
        <v>113882.35</v>
      </c>
      <c r="O388" s="2">
        <v>130644.41</v>
      </c>
      <c r="P388" s="2">
        <v>130644.42</v>
      </c>
      <c r="Q388" s="18">
        <v>147406.47</v>
      </c>
      <c r="R388" s="18">
        <v>147406.48000000001</v>
      </c>
      <c r="S388" s="18">
        <v>164168.53</v>
      </c>
      <c r="T388" s="18">
        <v>164168.54</v>
      </c>
      <c r="U388" s="2">
        <v>180930.59</v>
      </c>
    </row>
    <row r="389" spans="1:21" ht="13.15" customHeight="1" x14ac:dyDescent="0.2">
      <c r="A389" s="86" t="s">
        <v>731</v>
      </c>
      <c r="B389" s="3" t="s">
        <v>732</v>
      </c>
      <c r="C389" s="8" t="s">
        <v>47</v>
      </c>
      <c r="D389" s="8" t="s">
        <v>58</v>
      </c>
      <c r="E389" s="8" t="s">
        <v>49</v>
      </c>
      <c r="F389" s="2">
        <v>25</v>
      </c>
      <c r="G389" s="2">
        <v>28.27</v>
      </c>
      <c r="H389" s="2">
        <v>28.28</v>
      </c>
      <c r="I389" s="2">
        <v>31.55</v>
      </c>
      <c r="J389" s="2">
        <v>31.560000000000002</v>
      </c>
      <c r="K389" s="2">
        <v>34.82</v>
      </c>
      <c r="L389" s="2">
        <v>34.83</v>
      </c>
      <c r="M389" s="2">
        <v>38.090000000000003</v>
      </c>
      <c r="N389" s="2">
        <v>52000</v>
      </c>
      <c r="O389" s="2">
        <v>58804.28</v>
      </c>
      <c r="P389" s="2">
        <v>58804.29</v>
      </c>
      <c r="Q389" s="18">
        <v>65608.570000000007</v>
      </c>
      <c r="R389" s="18">
        <v>65608.58</v>
      </c>
      <c r="S389" s="18">
        <v>72412.850000000006</v>
      </c>
      <c r="T389" s="18">
        <v>72412.86</v>
      </c>
      <c r="U389" s="2">
        <v>79217.13</v>
      </c>
    </row>
    <row r="390" spans="1:21" ht="13.15" customHeight="1" x14ac:dyDescent="0.2">
      <c r="A390" s="87" t="s">
        <v>1618</v>
      </c>
      <c r="B390" s="3" t="s">
        <v>1619</v>
      </c>
      <c r="C390" s="8" t="s">
        <v>47</v>
      </c>
      <c r="D390" s="8" t="s">
        <v>48</v>
      </c>
      <c r="E390" s="8" t="s">
        <v>49</v>
      </c>
      <c r="F390" s="2">
        <v>36.729999999999997</v>
      </c>
      <c r="G390" s="2">
        <v>42.02</v>
      </c>
      <c r="H390" s="2">
        <v>42.03</v>
      </c>
      <c r="I390" s="2">
        <v>47.31</v>
      </c>
      <c r="J390" s="2">
        <v>47.32</v>
      </c>
      <c r="K390" s="2">
        <v>52.6</v>
      </c>
      <c r="L390" s="2">
        <v>52.61</v>
      </c>
      <c r="M390" s="2">
        <v>57.89</v>
      </c>
      <c r="N390" s="2">
        <v>76400</v>
      </c>
      <c r="O390" s="2">
        <v>87400.41</v>
      </c>
      <c r="P390" s="2">
        <v>87400.42</v>
      </c>
      <c r="Q390" s="18">
        <v>98400.82</v>
      </c>
      <c r="R390" s="18">
        <v>98400.83</v>
      </c>
      <c r="S390" s="18">
        <v>109401.22</v>
      </c>
      <c r="T390" s="18">
        <v>109401.23</v>
      </c>
      <c r="U390" s="2">
        <v>120401.63</v>
      </c>
    </row>
    <row r="391" spans="1:21" ht="13.15" customHeight="1" x14ac:dyDescent="0.2">
      <c r="A391" s="87" t="s">
        <v>733</v>
      </c>
      <c r="B391" s="3" t="s">
        <v>734</v>
      </c>
      <c r="C391" s="8" t="s">
        <v>47</v>
      </c>
      <c r="D391" s="8" t="s">
        <v>61</v>
      </c>
      <c r="E391" s="8" t="s">
        <v>17</v>
      </c>
      <c r="F391" s="2">
        <v>19.13</v>
      </c>
      <c r="G391" s="2">
        <v>21.38</v>
      </c>
      <c r="H391" s="2">
        <v>21.39</v>
      </c>
      <c r="I391" s="2">
        <v>23.64</v>
      </c>
      <c r="J391" s="2">
        <v>23.650000000000002</v>
      </c>
      <c r="K391" s="2">
        <v>25.89</v>
      </c>
      <c r="L391" s="2">
        <v>25.900000000000002</v>
      </c>
      <c r="M391" s="2">
        <v>28.14</v>
      </c>
      <c r="N391" s="2">
        <v>39791.67</v>
      </c>
      <c r="O391" s="2">
        <v>44475.9</v>
      </c>
      <c r="P391" s="2">
        <v>44475.91</v>
      </c>
      <c r="Q391" s="18">
        <v>49160.12</v>
      </c>
      <c r="R391" s="18">
        <v>49160.130000000005</v>
      </c>
      <c r="S391" s="18">
        <v>53844.35</v>
      </c>
      <c r="T391" s="18">
        <v>53844.36</v>
      </c>
      <c r="U391" s="2">
        <v>58528.57</v>
      </c>
    </row>
    <row r="392" spans="1:21" ht="13.15" customHeight="1" x14ac:dyDescent="0.2">
      <c r="A392" s="86" t="s">
        <v>735</v>
      </c>
      <c r="B392" s="3" t="s">
        <v>736</v>
      </c>
      <c r="C392" s="8" t="s">
        <v>47</v>
      </c>
      <c r="D392" s="8" t="s">
        <v>354</v>
      </c>
      <c r="E392" s="8" t="s">
        <v>17</v>
      </c>
      <c r="F392" s="2">
        <v>17.89</v>
      </c>
      <c r="G392" s="2">
        <v>20</v>
      </c>
      <c r="H392" s="2">
        <v>20.010000000000002</v>
      </c>
      <c r="I392" s="2">
        <v>22.1</v>
      </c>
      <c r="J392" s="2">
        <v>22.110000000000003</v>
      </c>
      <c r="K392" s="2">
        <v>24.21</v>
      </c>
      <c r="L392" s="2">
        <v>24.220000000000002</v>
      </c>
      <c r="M392" s="2">
        <v>26.31</v>
      </c>
      <c r="N392" s="2">
        <v>37208.33</v>
      </c>
      <c r="O392" s="2">
        <v>41588.449999999997</v>
      </c>
      <c r="P392" s="2">
        <v>41588.46</v>
      </c>
      <c r="Q392" s="18">
        <v>45968.57</v>
      </c>
      <c r="R392" s="18">
        <v>45968.58</v>
      </c>
      <c r="S392" s="18">
        <v>50348.69</v>
      </c>
      <c r="T392" s="18">
        <v>50348.700000000004</v>
      </c>
      <c r="U392" s="2">
        <v>54728.81</v>
      </c>
    </row>
    <row r="393" spans="1:21" ht="13.15" customHeight="1" x14ac:dyDescent="0.2">
      <c r="A393" s="86" t="s">
        <v>737</v>
      </c>
      <c r="B393" s="3" t="s">
        <v>738</v>
      </c>
      <c r="C393" s="8" t="s">
        <v>15</v>
      </c>
      <c r="D393" s="8" t="s">
        <v>113</v>
      </c>
      <c r="E393" s="8" t="s">
        <v>17</v>
      </c>
      <c r="F393" s="2">
        <v>15</v>
      </c>
      <c r="G393" s="2">
        <v>16.13</v>
      </c>
      <c r="H393" s="2">
        <v>16.14</v>
      </c>
      <c r="I393" s="2">
        <v>17.260000000000002</v>
      </c>
      <c r="J393" s="2">
        <v>17.270000000000003</v>
      </c>
      <c r="K393" s="2">
        <v>18.38</v>
      </c>
      <c r="L393" s="2">
        <v>18.39</v>
      </c>
      <c r="M393" s="2">
        <v>19.510000000000002</v>
      </c>
      <c r="N393" s="2">
        <v>31200</v>
      </c>
      <c r="O393" s="2">
        <v>33542.910000000003</v>
      </c>
      <c r="P393" s="2">
        <v>33542.920000000006</v>
      </c>
      <c r="Q393" s="18">
        <v>35885.82</v>
      </c>
      <c r="R393" s="18">
        <v>35885.83</v>
      </c>
      <c r="S393" s="18">
        <v>38228.730000000003</v>
      </c>
      <c r="T393" s="18">
        <v>38228.740000000005</v>
      </c>
      <c r="U393" s="2">
        <v>40571.64</v>
      </c>
    </row>
    <row r="394" spans="1:21" ht="13.15" customHeight="1" x14ac:dyDescent="0.2">
      <c r="A394" s="86" t="s">
        <v>1019</v>
      </c>
      <c r="B394" s="3" t="s">
        <v>1723</v>
      </c>
      <c r="C394" s="8" t="s">
        <v>15</v>
      </c>
      <c r="D394" s="8" t="s">
        <v>276</v>
      </c>
      <c r="E394" s="8" t="s">
        <v>17</v>
      </c>
      <c r="F394" s="2">
        <v>15</v>
      </c>
      <c r="G394" s="2">
        <v>16.46</v>
      </c>
      <c r="H394" s="2">
        <v>16.470000000000002</v>
      </c>
      <c r="I394" s="2">
        <v>17.920000000000002</v>
      </c>
      <c r="J394" s="2">
        <v>17.930000000000003</v>
      </c>
      <c r="K394" s="2">
        <v>19.37</v>
      </c>
      <c r="L394" s="2">
        <v>19.380000000000003</v>
      </c>
      <c r="M394" s="2">
        <v>20.83</v>
      </c>
      <c r="N394" s="2">
        <v>31200</v>
      </c>
      <c r="O394" s="2">
        <v>34232.379999999997</v>
      </c>
      <c r="P394" s="2">
        <v>34232.39</v>
      </c>
      <c r="Q394" s="18">
        <v>37264.769999999997</v>
      </c>
      <c r="R394" s="18">
        <v>37264.78</v>
      </c>
      <c r="S394" s="18">
        <v>40297.15</v>
      </c>
      <c r="T394" s="18">
        <v>40297.160000000003</v>
      </c>
      <c r="U394" s="2">
        <v>43329.53</v>
      </c>
    </row>
    <row r="395" spans="1:21" ht="13.15" customHeight="1" x14ac:dyDescent="0.2">
      <c r="A395" s="86" t="s">
        <v>1020</v>
      </c>
      <c r="B395" s="3" t="s">
        <v>1724</v>
      </c>
      <c r="C395" s="8" t="s">
        <v>15</v>
      </c>
      <c r="D395" s="8" t="s">
        <v>36</v>
      </c>
      <c r="E395" s="8" t="s">
        <v>17</v>
      </c>
      <c r="F395" s="2">
        <v>16.43</v>
      </c>
      <c r="G395" s="2">
        <v>18.36</v>
      </c>
      <c r="H395" s="2">
        <v>18.37</v>
      </c>
      <c r="I395" s="2">
        <v>20.3</v>
      </c>
      <c r="J395" s="2">
        <v>20.310000000000002</v>
      </c>
      <c r="K395" s="2">
        <v>22.23</v>
      </c>
      <c r="L395" s="2">
        <v>22.240000000000002</v>
      </c>
      <c r="M395" s="2">
        <v>24.161004326923077</v>
      </c>
      <c r="N395" s="2">
        <v>34166.67</v>
      </c>
      <c r="O395" s="2">
        <v>38188.730000000003</v>
      </c>
      <c r="P395" s="2">
        <v>38188.740000000005</v>
      </c>
      <c r="Q395" s="18">
        <v>42210.78</v>
      </c>
      <c r="R395" s="18">
        <v>42210.79</v>
      </c>
      <c r="S395" s="18">
        <v>46232.84</v>
      </c>
      <c r="T395" s="18">
        <v>46232.85</v>
      </c>
      <c r="U395" s="2">
        <v>50254.89</v>
      </c>
    </row>
    <row r="396" spans="1:21" ht="13.15" customHeight="1" x14ac:dyDescent="0.2">
      <c r="A396" s="86" t="s">
        <v>1021</v>
      </c>
      <c r="B396" s="3" t="s">
        <v>1725</v>
      </c>
      <c r="C396" s="8" t="s">
        <v>15</v>
      </c>
      <c r="D396" s="8" t="s">
        <v>20</v>
      </c>
      <c r="E396" s="8" t="s">
        <v>17</v>
      </c>
      <c r="F396" s="2">
        <v>17.89</v>
      </c>
      <c r="G396" s="2">
        <v>20</v>
      </c>
      <c r="H396" s="2">
        <v>20.010000000000002</v>
      </c>
      <c r="I396" s="2">
        <v>22.1</v>
      </c>
      <c r="J396" s="2">
        <v>22.110000000000003</v>
      </c>
      <c r="K396" s="2">
        <v>24.21</v>
      </c>
      <c r="L396" s="2">
        <v>24.220000000000002</v>
      </c>
      <c r="M396" s="2">
        <v>26.31</v>
      </c>
      <c r="N396" s="2">
        <v>37208.33</v>
      </c>
      <c r="O396" s="2">
        <v>41588.449999999997</v>
      </c>
      <c r="P396" s="2">
        <v>41588.46</v>
      </c>
      <c r="Q396" s="18">
        <v>45968.57</v>
      </c>
      <c r="R396" s="18">
        <v>45968.58</v>
      </c>
      <c r="S396" s="18">
        <v>50348.69</v>
      </c>
      <c r="T396" s="18">
        <v>50348.700000000004</v>
      </c>
      <c r="U396" s="2">
        <v>54728.81</v>
      </c>
    </row>
    <row r="397" spans="1:21" ht="13.15" customHeight="1" x14ac:dyDescent="0.2">
      <c r="A397" s="86" t="s">
        <v>1022</v>
      </c>
      <c r="B397" s="3" t="s">
        <v>1726</v>
      </c>
      <c r="C397" s="8" t="s">
        <v>15</v>
      </c>
      <c r="D397" s="8" t="s">
        <v>41</v>
      </c>
      <c r="E397" s="8" t="s">
        <v>17</v>
      </c>
      <c r="F397" s="2">
        <v>19.13</v>
      </c>
      <c r="G397" s="2">
        <v>21.38</v>
      </c>
      <c r="H397" s="2">
        <v>21.39</v>
      </c>
      <c r="I397" s="2">
        <v>23.64</v>
      </c>
      <c r="J397" s="2">
        <v>23.650000000000002</v>
      </c>
      <c r="K397" s="2">
        <v>25.89</v>
      </c>
      <c r="L397" s="2">
        <v>25.900000000000002</v>
      </c>
      <c r="M397" s="2">
        <v>28.14</v>
      </c>
      <c r="N397" s="2">
        <v>39791.67</v>
      </c>
      <c r="O397" s="2">
        <v>44475.9</v>
      </c>
      <c r="P397" s="2">
        <v>44475.91</v>
      </c>
      <c r="Q397" s="18">
        <v>49160.12</v>
      </c>
      <c r="R397" s="18">
        <v>49160.130000000005</v>
      </c>
      <c r="S397" s="18">
        <v>53844.35</v>
      </c>
      <c r="T397" s="18">
        <v>53844.36</v>
      </c>
      <c r="U397" s="2">
        <v>58528.57</v>
      </c>
    </row>
    <row r="398" spans="1:21" ht="13.15" customHeight="1" x14ac:dyDescent="0.2">
      <c r="A398" s="86" t="s">
        <v>810</v>
      </c>
      <c r="B398" s="3" t="s">
        <v>1728</v>
      </c>
      <c r="C398" s="8" t="s">
        <v>15</v>
      </c>
      <c r="D398" s="8" t="s">
        <v>16</v>
      </c>
      <c r="E398" s="8" t="s">
        <v>17</v>
      </c>
      <c r="F398" s="2">
        <v>21.59</v>
      </c>
      <c r="G398" s="2">
        <v>24.41</v>
      </c>
      <c r="H398" s="2">
        <v>24.42</v>
      </c>
      <c r="I398" s="2">
        <v>27.24</v>
      </c>
      <c r="J398" s="2">
        <v>27.25</v>
      </c>
      <c r="K398" s="2">
        <v>30.06</v>
      </c>
      <c r="L398" s="2">
        <v>30.07</v>
      </c>
      <c r="M398" s="2">
        <v>32.880000000000003</v>
      </c>
      <c r="N398" s="2">
        <v>44897.96</v>
      </c>
      <c r="O398" s="2">
        <v>50772.93</v>
      </c>
      <c r="P398" s="2">
        <v>50772.94</v>
      </c>
      <c r="Q398" s="18">
        <v>56647.9</v>
      </c>
      <c r="R398" s="18">
        <v>56647.91</v>
      </c>
      <c r="S398" s="18">
        <v>62522.86</v>
      </c>
      <c r="T398" s="18">
        <v>62522.87</v>
      </c>
      <c r="U398" s="2">
        <v>68397.83</v>
      </c>
    </row>
    <row r="399" spans="1:21" ht="13.15" customHeight="1" x14ac:dyDescent="0.2">
      <c r="A399" s="86" t="s">
        <v>813</v>
      </c>
      <c r="B399" s="3" t="s">
        <v>1727</v>
      </c>
      <c r="C399" s="8" t="s">
        <v>104</v>
      </c>
      <c r="D399" s="8" t="s">
        <v>159</v>
      </c>
      <c r="E399" s="8" t="s">
        <v>17</v>
      </c>
      <c r="F399" s="2">
        <v>25</v>
      </c>
      <c r="G399" s="2">
        <v>28.27</v>
      </c>
      <c r="H399" s="2">
        <v>28.28</v>
      </c>
      <c r="I399" s="2">
        <v>31.55</v>
      </c>
      <c r="J399" s="2">
        <v>31.560000000000002</v>
      </c>
      <c r="K399" s="2">
        <v>34.82</v>
      </c>
      <c r="L399" s="2">
        <v>34.83</v>
      </c>
      <c r="M399" s="2">
        <v>38.090000000000003</v>
      </c>
      <c r="N399" s="2">
        <v>52000</v>
      </c>
      <c r="O399" s="2">
        <v>58804.28</v>
      </c>
      <c r="P399" s="2">
        <v>58804.29</v>
      </c>
      <c r="Q399" s="18">
        <v>65608.570000000007</v>
      </c>
      <c r="R399" s="18">
        <v>65608.58</v>
      </c>
      <c r="S399" s="18">
        <v>72412.850000000006</v>
      </c>
      <c r="T399" s="18">
        <v>72412.86</v>
      </c>
      <c r="U399" s="2">
        <v>79217.13</v>
      </c>
    </row>
    <row r="400" spans="1:21" ht="13.15" customHeight="1" x14ac:dyDescent="0.2">
      <c r="A400" s="86" t="s">
        <v>739</v>
      </c>
      <c r="B400" s="3" t="s">
        <v>740</v>
      </c>
      <c r="C400" s="8" t="s">
        <v>47</v>
      </c>
      <c r="D400" s="8" t="s">
        <v>110</v>
      </c>
      <c r="E400" s="8" t="s">
        <v>49</v>
      </c>
      <c r="F400" s="2">
        <v>57.56</v>
      </c>
      <c r="G400" s="2">
        <v>66.03</v>
      </c>
      <c r="H400" s="2">
        <v>66.040000000000006</v>
      </c>
      <c r="I400" s="2">
        <v>74.510000000000005</v>
      </c>
      <c r="J400" s="2">
        <v>74.52000000000001</v>
      </c>
      <c r="K400" s="2">
        <v>82.98</v>
      </c>
      <c r="L400" s="2">
        <v>82.990000000000009</v>
      </c>
      <c r="M400" s="2">
        <v>91.45</v>
      </c>
      <c r="N400" s="2">
        <v>119725.49</v>
      </c>
      <c r="O400" s="2">
        <v>137347.59</v>
      </c>
      <c r="P400" s="2">
        <v>137347.6</v>
      </c>
      <c r="Q400" s="18">
        <v>154969.68</v>
      </c>
      <c r="R400" s="18">
        <v>154969.69</v>
      </c>
      <c r="S400" s="18">
        <v>172591.78</v>
      </c>
      <c r="T400" s="18">
        <v>172591.79</v>
      </c>
      <c r="U400" s="2">
        <v>190213.87</v>
      </c>
    </row>
    <row r="401" spans="1:21" ht="13.15" customHeight="1" x14ac:dyDescent="0.2">
      <c r="A401" s="87" t="s">
        <v>1705</v>
      </c>
      <c r="B401" s="3" t="s">
        <v>1706</v>
      </c>
      <c r="C401" s="8" t="s">
        <v>47</v>
      </c>
      <c r="D401" s="8" t="s">
        <v>52</v>
      </c>
      <c r="E401" s="8" t="s">
        <v>49</v>
      </c>
      <c r="F401" s="2">
        <v>29.04</v>
      </c>
      <c r="G401" s="2">
        <v>32.840000000000003</v>
      </c>
      <c r="H401" s="2">
        <v>32.85</v>
      </c>
      <c r="I401" s="2">
        <v>36.64</v>
      </c>
      <c r="J401" s="2">
        <v>36.65</v>
      </c>
      <c r="K401" s="2">
        <v>40.44</v>
      </c>
      <c r="L401" s="2">
        <v>40.449999999999996</v>
      </c>
      <c r="M401" s="2">
        <v>44.24</v>
      </c>
      <c r="N401" s="2">
        <v>60408.160000000003</v>
      </c>
      <c r="O401" s="2">
        <v>68312.67</v>
      </c>
      <c r="P401" s="2">
        <v>68312.679999999993</v>
      </c>
      <c r="Q401" s="18">
        <v>76217.17</v>
      </c>
      <c r="R401" s="18">
        <v>76217.179999999993</v>
      </c>
      <c r="S401" s="18">
        <v>84121.68</v>
      </c>
      <c r="T401" s="18">
        <v>84121.689999999988</v>
      </c>
      <c r="U401" s="2">
        <v>92026.18</v>
      </c>
    </row>
    <row r="402" spans="1:21" ht="13.15" customHeight="1" x14ac:dyDescent="0.2">
      <c r="A402" s="86" t="s">
        <v>741</v>
      </c>
      <c r="B402" s="3" t="s">
        <v>742</v>
      </c>
      <c r="C402" s="8" t="s">
        <v>15</v>
      </c>
      <c r="D402" s="8" t="s">
        <v>20</v>
      </c>
      <c r="E402" s="8" t="s">
        <v>17</v>
      </c>
      <c r="F402" s="2">
        <v>17.89</v>
      </c>
      <c r="G402" s="2">
        <v>20</v>
      </c>
      <c r="H402" s="2">
        <v>20.010000000000002</v>
      </c>
      <c r="I402" s="2">
        <v>22.1</v>
      </c>
      <c r="J402" s="2">
        <v>22.110000000000003</v>
      </c>
      <c r="K402" s="2">
        <v>24.21</v>
      </c>
      <c r="L402" s="2">
        <v>24.220000000000002</v>
      </c>
      <c r="M402" s="2">
        <v>26.31</v>
      </c>
      <c r="N402" s="2">
        <v>37208.33</v>
      </c>
      <c r="O402" s="2">
        <v>41588.449999999997</v>
      </c>
      <c r="P402" s="2">
        <v>41588.46</v>
      </c>
      <c r="Q402" s="18">
        <v>45968.57</v>
      </c>
      <c r="R402" s="18">
        <v>45968.58</v>
      </c>
      <c r="S402" s="18">
        <v>50348.69</v>
      </c>
      <c r="T402" s="18">
        <v>50348.700000000004</v>
      </c>
      <c r="U402" s="2">
        <v>54728.81</v>
      </c>
    </row>
    <row r="403" spans="1:21" ht="13.15" customHeight="1" x14ac:dyDescent="0.2">
      <c r="A403" s="86" t="s">
        <v>743</v>
      </c>
      <c r="B403" s="3" t="s">
        <v>744</v>
      </c>
      <c r="C403" s="8" t="s">
        <v>47</v>
      </c>
      <c r="D403" s="8" t="s">
        <v>61</v>
      </c>
      <c r="E403" s="8" t="s">
        <v>17</v>
      </c>
      <c r="F403" s="2">
        <v>19.13</v>
      </c>
      <c r="G403" s="2">
        <v>21.38</v>
      </c>
      <c r="H403" s="2">
        <v>21.39</v>
      </c>
      <c r="I403" s="2">
        <v>23.64</v>
      </c>
      <c r="J403" s="2">
        <v>23.650000000000002</v>
      </c>
      <c r="K403" s="2">
        <v>25.89</v>
      </c>
      <c r="L403" s="2">
        <v>25.900000000000002</v>
      </c>
      <c r="M403" s="2">
        <v>28.14</v>
      </c>
      <c r="N403" s="2">
        <v>39791.67</v>
      </c>
      <c r="O403" s="2">
        <v>44475.9</v>
      </c>
      <c r="P403" s="2">
        <v>44475.91</v>
      </c>
      <c r="Q403" s="18">
        <v>49160.12</v>
      </c>
      <c r="R403" s="18">
        <v>49160.130000000005</v>
      </c>
      <c r="S403" s="18">
        <v>53844.35</v>
      </c>
      <c r="T403" s="18">
        <v>53844.36</v>
      </c>
      <c r="U403" s="2">
        <v>58528.57</v>
      </c>
    </row>
    <row r="404" spans="1:21" ht="13.15" customHeight="1" x14ac:dyDescent="0.2">
      <c r="A404" s="86" t="s">
        <v>745</v>
      </c>
      <c r="B404" s="3" t="s">
        <v>746</v>
      </c>
      <c r="C404" s="8" t="s">
        <v>15</v>
      </c>
      <c r="D404" s="8" t="s">
        <v>41</v>
      </c>
      <c r="E404" s="8" t="s">
        <v>17</v>
      </c>
      <c r="F404" s="2">
        <v>19.13</v>
      </c>
      <c r="G404" s="2">
        <v>21.38</v>
      </c>
      <c r="H404" s="2">
        <v>21.39</v>
      </c>
      <c r="I404" s="2">
        <v>23.64</v>
      </c>
      <c r="J404" s="2">
        <v>23.650000000000002</v>
      </c>
      <c r="K404" s="2">
        <v>25.89</v>
      </c>
      <c r="L404" s="2">
        <v>25.900000000000002</v>
      </c>
      <c r="M404" s="2">
        <v>28.14</v>
      </c>
      <c r="N404" s="2">
        <v>39791.67</v>
      </c>
      <c r="O404" s="2">
        <v>44475.9</v>
      </c>
      <c r="P404" s="2">
        <v>44475.91</v>
      </c>
      <c r="Q404" s="18">
        <v>49160.12</v>
      </c>
      <c r="R404" s="18">
        <v>49160.130000000005</v>
      </c>
      <c r="S404" s="18">
        <v>53844.35</v>
      </c>
      <c r="T404" s="18">
        <v>53844.36</v>
      </c>
      <c r="U404" s="2">
        <v>58528.57</v>
      </c>
    </row>
    <row r="405" spans="1:21" ht="13.15" customHeight="1" x14ac:dyDescent="0.2">
      <c r="A405" s="87" t="s">
        <v>747</v>
      </c>
      <c r="B405" s="3" t="s">
        <v>748</v>
      </c>
      <c r="C405" s="8" t="s">
        <v>47</v>
      </c>
      <c r="D405" s="8" t="s">
        <v>58</v>
      </c>
      <c r="E405" s="8" t="s">
        <v>49</v>
      </c>
      <c r="F405" s="2">
        <v>25</v>
      </c>
      <c r="G405" s="2">
        <v>28.27</v>
      </c>
      <c r="H405" s="2">
        <v>28.28</v>
      </c>
      <c r="I405" s="2">
        <v>31.55</v>
      </c>
      <c r="J405" s="2">
        <v>31.560000000000002</v>
      </c>
      <c r="K405" s="2">
        <v>34.82</v>
      </c>
      <c r="L405" s="2">
        <v>34.83</v>
      </c>
      <c r="M405" s="2">
        <v>38.090000000000003</v>
      </c>
      <c r="N405" s="2">
        <v>52000</v>
      </c>
      <c r="O405" s="2">
        <v>58804.28</v>
      </c>
      <c r="P405" s="2">
        <v>58804.29</v>
      </c>
      <c r="Q405" s="18">
        <v>65608.570000000007</v>
      </c>
      <c r="R405" s="18">
        <v>65608.58</v>
      </c>
      <c r="S405" s="18">
        <v>72412.850000000006</v>
      </c>
      <c r="T405" s="18">
        <v>72412.86</v>
      </c>
      <c r="U405" s="2">
        <v>79217.13</v>
      </c>
    </row>
    <row r="406" spans="1:21" ht="13.15" customHeight="1" x14ac:dyDescent="0.2">
      <c r="A406" s="84" t="s">
        <v>1853</v>
      </c>
      <c r="B406" s="3" t="s">
        <v>1854</v>
      </c>
      <c r="C406" s="8" t="s">
        <v>47</v>
      </c>
      <c r="D406" s="8" t="s">
        <v>120</v>
      </c>
      <c r="E406" s="8" t="s">
        <v>49</v>
      </c>
      <c r="F406" s="2">
        <v>48.04</v>
      </c>
      <c r="G406" s="2">
        <v>55.11</v>
      </c>
      <c r="H406" s="2">
        <v>55.12</v>
      </c>
      <c r="I406" s="2">
        <v>62.18</v>
      </c>
      <c r="J406" s="2">
        <v>62.19</v>
      </c>
      <c r="K406" s="2">
        <v>69.25</v>
      </c>
      <c r="L406" s="2">
        <v>69.260000000000005</v>
      </c>
      <c r="M406" s="2">
        <v>76.319999999999993</v>
      </c>
      <c r="N406" s="2">
        <v>99921.57</v>
      </c>
      <c r="O406" s="2">
        <v>114628.78</v>
      </c>
      <c r="P406" s="2">
        <v>114628.79</v>
      </c>
      <c r="Q406" s="18">
        <v>129335.98</v>
      </c>
      <c r="R406" s="18">
        <v>129335.98999999999</v>
      </c>
      <c r="S406" s="18">
        <v>144043.19</v>
      </c>
      <c r="T406" s="18">
        <v>144043.20000000001</v>
      </c>
      <c r="U406" s="2">
        <v>158750.39000000001</v>
      </c>
    </row>
    <row r="407" spans="1:21" ht="13.15" customHeight="1" x14ac:dyDescent="0.2">
      <c r="A407" s="86" t="s">
        <v>749</v>
      </c>
      <c r="B407" s="3" t="s">
        <v>750</v>
      </c>
      <c r="C407" s="8" t="s">
        <v>47</v>
      </c>
      <c r="D407" s="8" t="s">
        <v>74</v>
      </c>
      <c r="E407" s="8" t="s">
        <v>49</v>
      </c>
      <c r="F407" s="2">
        <v>36.81</v>
      </c>
      <c r="G407" s="2">
        <v>42.11</v>
      </c>
      <c r="H407" s="2">
        <v>42.12</v>
      </c>
      <c r="I407" s="2">
        <v>47.41</v>
      </c>
      <c r="J407" s="2">
        <v>47.419999999999995</v>
      </c>
      <c r="K407" s="2">
        <v>52.71</v>
      </c>
      <c r="L407" s="2">
        <v>52.72</v>
      </c>
      <c r="M407" s="2">
        <v>58.01</v>
      </c>
      <c r="N407" s="2">
        <v>76560</v>
      </c>
      <c r="O407" s="2">
        <v>87583.45</v>
      </c>
      <c r="P407" s="2">
        <v>87583.459999999992</v>
      </c>
      <c r="Q407" s="18">
        <v>98606.89</v>
      </c>
      <c r="R407" s="18">
        <v>98606.9</v>
      </c>
      <c r="S407" s="18">
        <v>109630.34</v>
      </c>
      <c r="T407" s="18">
        <v>109630.34999999999</v>
      </c>
      <c r="U407" s="2">
        <v>120653.78</v>
      </c>
    </row>
    <row r="408" spans="1:21" ht="13.15" customHeight="1" x14ac:dyDescent="0.2">
      <c r="A408" s="86" t="s">
        <v>751</v>
      </c>
      <c r="B408" s="3" t="s">
        <v>752</v>
      </c>
      <c r="C408" s="8" t="s">
        <v>47</v>
      </c>
      <c r="D408" s="8" t="s">
        <v>55</v>
      </c>
      <c r="E408" s="8" t="s">
        <v>49</v>
      </c>
      <c r="F408" s="2">
        <v>32.31</v>
      </c>
      <c r="G408" s="2">
        <v>36.96</v>
      </c>
      <c r="H408" s="2">
        <v>36.97</v>
      </c>
      <c r="I408" s="2">
        <v>41.61</v>
      </c>
      <c r="J408" s="2">
        <v>41.62</v>
      </c>
      <c r="K408" s="2">
        <v>46.26</v>
      </c>
      <c r="L408" s="2">
        <v>46.269999999999996</v>
      </c>
      <c r="M408" s="2">
        <v>50.91</v>
      </c>
      <c r="N408" s="2">
        <v>67200</v>
      </c>
      <c r="O408" s="2">
        <v>76875.75</v>
      </c>
      <c r="P408" s="2">
        <v>76875.759999999995</v>
      </c>
      <c r="Q408" s="18">
        <v>86551.5</v>
      </c>
      <c r="R408" s="18">
        <v>86551.51</v>
      </c>
      <c r="S408" s="18">
        <v>96227.25</v>
      </c>
      <c r="T408" s="18">
        <v>96227.26</v>
      </c>
      <c r="U408" s="2">
        <v>105902.99999999999</v>
      </c>
    </row>
    <row r="409" spans="1:21" ht="13.15" customHeight="1" x14ac:dyDescent="0.2">
      <c r="A409" s="87" t="s">
        <v>1656</v>
      </c>
      <c r="B409" s="86" t="s">
        <v>1837</v>
      </c>
      <c r="C409" s="8" t="s">
        <v>47</v>
      </c>
      <c r="D409" s="8" t="s">
        <v>52</v>
      </c>
      <c r="E409" s="8" t="s">
        <v>49</v>
      </c>
      <c r="F409" s="2">
        <v>29.04</v>
      </c>
      <c r="G409" s="2">
        <v>32.840000000000003</v>
      </c>
      <c r="H409" s="2">
        <v>32.85</v>
      </c>
      <c r="I409" s="2">
        <v>36.64</v>
      </c>
      <c r="J409" s="2">
        <v>36.65</v>
      </c>
      <c r="K409" s="2">
        <v>40.44</v>
      </c>
      <c r="L409" s="2">
        <v>40.449999999999996</v>
      </c>
      <c r="M409" s="2">
        <v>44.24</v>
      </c>
      <c r="N409" s="2">
        <v>60408.160000000003</v>
      </c>
      <c r="O409" s="2">
        <v>68312.67</v>
      </c>
      <c r="P409" s="2">
        <v>68312.679999999993</v>
      </c>
      <c r="Q409" s="18">
        <v>76217.17</v>
      </c>
      <c r="R409" s="18">
        <v>76217.179999999993</v>
      </c>
      <c r="S409" s="18">
        <v>84121.68</v>
      </c>
      <c r="T409" s="18">
        <v>84121.689999999988</v>
      </c>
      <c r="U409" s="2">
        <v>92026.18</v>
      </c>
    </row>
    <row r="410" spans="1:21" ht="13.15" customHeight="1" x14ac:dyDescent="0.2">
      <c r="A410" s="86" t="s">
        <v>753</v>
      </c>
      <c r="B410" s="3" t="s">
        <v>754</v>
      </c>
      <c r="C410" s="8" t="s">
        <v>47</v>
      </c>
      <c r="D410" s="8" t="s">
        <v>64</v>
      </c>
      <c r="E410" s="8" t="s">
        <v>49</v>
      </c>
      <c r="F410" s="2">
        <v>21.59</v>
      </c>
      <c r="G410" s="2">
        <v>24.41</v>
      </c>
      <c r="H410" s="2">
        <v>24.42</v>
      </c>
      <c r="I410" s="2">
        <v>27.24</v>
      </c>
      <c r="J410" s="2">
        <v>27.25</v>
      </c>
      <c r="K410" s="2">
        <v>30.06</v>
      </c>
      <c r="L410" s="2">
        <v>30.07</v>
      </c>
      <c r="M410" s="2">
        <v>32.880000000000003</v>
      </c>
      <c r="N410" s="2">
        <v>44897.96</v>
      </c>
      <c r="O410" s="2">
        <v>50772.93</v>
      </c>
      <c r="P410" s="2">
        <v>50772.94</v>
      </c>
      <c r="Q410" s="18">
        <v>56647.9</v>
      </c>
      <c r="R410" s="18">
        <v>56647.91</v>
      </c>
      <c r="S410" s="18">
        <v>62522.86</v>
      </c>
      <c r="T410" s="18">
        <v>62522.87</v>
      </c>
      <c r="U410" s="2">
        <v>68397.83</v>
      </c>
    </row>
    <row r="411" spans="1:21" ht="13.15" customHeight="1" x14ac:dyDescent="0.2">
      <c r="A411" s="86" t="s">
        <v>755</v>
      </c>
      <c r="B411" s="3" t="s">
        <v>756</v>
      </c>
      <c r="C411" s="8" t="s">
        <v>47</v>
      </c>
      <c r="D411" s="8" t="s">
        <v>71</v>
      </c>
      <c r="E411" s="8" t="s">
        <v>49</v>
      </c>
      <c r="F411" s="2">
        <v>33.159999999999997</v>
      </c>
      <c r="G411" s="2">
        <v>37.5</v>
      </c>
      <c r="H411" s="2">
        <v>37.51</v>
      </c>
      <c r="I411" s="2">
        <v>41.84</v>
      </c>
      <c r="J411" s="2">
        <v>41.85</v>
      </c>
      <c r="K411" s="2">
        <v>46.18</v>
      </c>
      <c r="L411" s="2">
        <v>46.19</v>
      </c>
      <c r="M411" s="2">
        <v>50.52</v>
      </c>
      <c r="N411" s="2">
        <v>68979.59</v>
      </c>
      <c r="O411" s="2">
        <v>78005.679999999993</v>
      </c>
      <c r="P411" s="2">
        <v>78005.689999999988</v>
      </c>
      <c r="Q411" s="18">
        <v>87031.77</v>
      </c>
      <c r="R411" s="18">
        <v>87031.78</v>
      </c>
      <c r="S411" s="18">
        <v>96057.85</v>
      </c>
      <c r="T411" s="18">
        <v>96057.86</v>
      </c>
      <c r="U411" s="2">
        <v>105083.94</v>
      </c>
    </row>
    <row r="412" spans="1:21" ht="13.15" customHeight="1" x14ac:dyDescent="0.2">
      <c r="A412" s="86" t="s">
        <v>757</v>
      </c>
      <c r="B412" s="3" t="s">
        <v>758</v>
      </c>
      <c r="C412" s="8" t="s">
        <v>15</v>
      </c>
      <c r="D412" s="8" t="s">
        <v>41</v>
      </c>
      <c r="E412" s="8" t="s">
        <v>17</v>
      </c>
      <c r="F412" s="2">
        <v>19.13</v>
      </c>
      <c r="G412" s="2">
        <v>21.38</v>
      </c>
      <c r="H412" s="2">
        <v>21.39</v>
      </c>
      <c r="I412" s="2">
        <v>23.64</v>
      </c>
      <c r="J412" s="2">
        <v>23.650000000000002</v>
      </c>
      <c r="K412" s="2">
        <v>25.89</v>
      </c>
      <c r="L412" s="2">
        <v>25.900000000000002</v>
      </c>
      <c r="M412" s="2">
        <v>28.14</v>
      </c>
      <c r="N412" s="2">
        <v>39791.67</v>
      </c>
      <c r="O412" s="2">
        <v>44475.9</v>
      </c>
      <c r="P412" s="2">
        <v>44475.91</v>
      </c>
      <c r="Q412" s="18">
        <v>49160.12</v>
      </c>
      <c r="R412" s="18">
        <v>49160.130000000005</v>
      </c>
      <c r="S412" s="18">
        <v>53844.35</v>
      </c>
      <c r="T412" s="18">
        <v>53844.36</v>
      </c>
      <c r="U412" s="2">
        <v>58528.57</v>
      </c>
    </row>
    <row r="413" spans="1:21" ht="13.15" customHeight="1" x14ac:dyDescent="0.2">
      <c r="A413" s="84" t="s">
        <v>1871</v>
      </c>
      <c r="B413" s="3" t="s">
        <v>1870</v>
      </c>
      <c r="C413" s="8" t="s">
        <v>15</v>
      </c>
      <c r="D413" s="8" t="s">
        <v>20</v>
      </c>
      <c r="E413" s="8" t="s">
        <v>17</v>
      </c>
      <c r="F413" s="2">
        <v>17.89</v>
      </c>
      <c r="G413" s="2">
        <v>20</v>
      </c>
      <c r="H413" s="2">
        <v>20.010000000000002</v>
      </c>
      <c r="I413" s="2">
        <v>22.1</v>
      </c>
      <c r="J413" s="2">
        <v>22.110000000000003</v>
      </c>
      <c r="K413" s="2">
        <v>24.21</v>
      </c>
      <c r="L413" s="2">
        <v>24.220000000000002</v>
      </c>
      <c r="M413" s="2">
        <v>26.31</v>
      </c>
      <c r="N413" s="2">
        <v>37208.33</v>
      </c>
      <c r="O413" s="2">
        <v>41588.449999999997</v>
      </c>
      <c r="P413" s="2">
        <v>41588.46</v>
      </c>
      <c r="Q413" s="2">
        <v>45968.57</v>
      </c>
      <c r="R413" s="2">
        <v>45968.58</v>
      </c>
      <c r="S413" s="2">
        <v>50348.69</v>
      </c>
      <c r="T413" s="2">
        <v>50348.700000000004</v>
      </c>
      <c r="U413" s="2">
        <v>54728.81</v>
      </c>
    </row>
    <row r="414" spans="1:21" ht="13.15" customHeight="1" x14ac:dyDescent="0.2">
      <c r="A414" s="87" t="s">
        <v>759</v>
      </c>
      <c r="B414" s="3" t="s">
        <v>760</v>
      </c>
      <c r="C414" s="8" t="s">
        <v>47</v>
      </c>
      <c r="D414" s="8" t="s">
        <v>55</v>
      </c>
      <c r="E414" s="8" t="s">
        <v>49</v>
      </c>
      <c r="F414" s="2">
        <v>32.31</v>
      </c>
      <c r="G414" s="2">
        <v>36.96</v>
      </c>
      <c r="H414" s="2">
        <v>36.97</v>
      </c>
      <c r="I414" s="2">
        <v>41.61</v>
      </c>
      <c r="J414" s="2">
        <v>41.62</v>
      </c>
      <c r="K414" s="2">
        <v>46.26</v>
      </c>
      <c r="L414" s="2">
        <v>46.269999999999996</v>
      </c>
      <c r="M414" s="2">
        <v>50.91</v>
      </c>
      <c r="N414" s="2">
        <v>67200</v>
      </c>
      <c r="O414" s="2">
        <v>76875.75</v>
      </c>
      <c r="P414" s="2">
        <v>76875.759999999995</v>
      </c>
      <c r="Q414" s="18">
        <v>86551.5</v>
      </c>
      <c r="R414" s="18">
        <v>86551.51</v>
      </c>
      <c r="S414" s="18">
        <v>96227.25</v>
      </c>
      <c r="T414" s="18">
        <v>96227.26</v>
      </c>
      <c r="U414" s="2">
        <v>105902.99999999999</v>
      </c>
    </row>
    <row r="415" spans="1:21" ht="13.15" customHeight="1" x14ac:dyDescent="0.2">
      <c r="A415" s="86" t="s">
        <v>761</v>
      </c>
      <c r="B415" s="3" t="s">
        <v>762</v>
      </c>
      <c r="C415" s="8" t="s">
        <v>47</v>
      </c>
      <c r="D415" s="8" t="s">
        <v>55</v>
      </c>
      <c r="E415" s="8" t="s">
        <v>49</v>
      </c>
      <c r="F415" s="2">
        <v>32.31</v>
      </c>
      <c r="G415" s="2">
        <v>36.96</v>
      </c>
      <c r="H415" s="2">
        <v>36.97</v>
      </c>
      <c r="I415" s="2">
        <v>41.61</v>
      </c>
      <c r="J415" s="2">
        <v>41.62</v>
      </c>
      <c r="K415" s="2">
        <v>46.26</v>
      </c>
      <c r="L415" s="2">
        <v>46.269999999999996</v>
      </c>
      <c r="M415" s="2">
        <v>50.91</v>
      </c>
      <c r="N415" s="2">
        <v>67200</v>
      </c>
      <c r="O415" s="2">
        <v>76875.75</v>
      </c>
      <c r="P415" s="2">
        <v>76875.759999999995</v>
      </c>
      <c r="Q415" s="18">
        <v>86551.5</v>
      </c>
      <c r="R415" s="18">
        <v>86551.51</v>
      </c>
      <c r="S415" s="18">
        <v>96227.25</v>
      </c>
      <c r="T415" s="18">
        <v>96227.26</v>
      </c>
      <c r="U415" s="2">
        <v>105902.99999999999</v>
      </c>
    </row>
    <row r="416" spans="1:21" ht="13.15" customHeight="1" x14ac:dyDescent="0.2">
      <c r="A416" s="86" t="s">
        <v>1894</v>
      </c>
      <c r="B416" s="3" t="s">
        <v>1902</v>
      </c>
      <c r="C416" s="8" t="s">
        <v>47</v>
      </c>
      <c r="D416" s="8" t="s">
        <v>110</v>
      </c>
      <c r="E416" s="8" t="s">
        <v>49</v>
      </c>
      <c r="F416" s="2">
        <v>57.56</v>
      </c>
      <c r="G416" s="2">
        <v>66.03</v>
      </c>
      <c r="H416" s="2">
        <v>66.040000000000006</v>
      </c>
      <c r="I416" s="2">
        <v>74.510000000000005</v>
      </c>
      <c r="J416" s="2">
        <v>74.52000000000001</v>
      </c>
      <c r="K416" s="2">
        <v>82.98</v>
      </c>
      <c r="L416" s="2">
        <v>82.990000000000009</v>
      </c>
      <c r="M416" s="2">
        <v>91.45</v>
      </c>
      <c r="N416" s="2">
        <v>119725.49</v>
      </c>
      <c r="O416" s="2">
        <v>137347.59</v>
      </c>
      <c r="P416" s="2">
        <v>137347.6</v>
      </c>
      <c r="Q416" s="18">
        <v>154969.68</v>
      </c>
      <c r="R416" s="18">
        <v>154969.69</v>
      </c>
      <c r="S416" s="18">
        <v>172591.78</v>
      </c>
      <c r="T416" s="18">
        <v>172591.79</v>
      </c>
      <c r="U416" s="2">
        <v>190213.87</v>
      </c>
    </row>
    <row r="417" spans="1:21" ht="13.15" customHeight="1" x14ac:dyDescent="0.2">
      <c r="A417" s="86" t="s">
        <v>764</v>
      </c>
      <c r="B417" s="3" t="s">
        <v>765</v>
      </c>
      <c r="C417" s="8" t="s">
        <v>47</v>
      </c>
      <c r="D417" s="8" t="s">
        <v>129</v>
      </c>
      <c r="E417" s="8" t="s">
        <v>49</v>
      </c>
      <c r="F417" s="2">
        <v>49.83</v>
      </c>
      <c r="G417" s="2">
        <v>56.53</v>
      </c>
      <c r="H417" s="2">
        <v>56.54</v>
      </c>
      <c r="I417" s="2">
        <v>63.22</v>
      </c>
      <c r="J417" s="2">
        <v>63.23</v>
      </c>
      <c r="K417" s="2">
        <v>69.92</v>
      </c>
      <c r="L417" s="2">
        <v>69.930000000000007</v>
      </c>
      <c r="M417" s="2">
        <v>76.61</v>
      </c>
      <c r="N417" s="2">
        <v>103640</v>
      </c>
      <c r="O417" s="2">
        <v>117566.63</v>
      </c>
      <c r="P417" s="2">
        <v>117566.64</v>
      </c>
      <c r="Q417" s="18">
        <v>131493.25</v>
      </c>
      <c r="R417" s="18">
        <v>131493.26</v>
      </c>
      <c r="S417" s="18">
        <v>145419.88</v>
      </c>
      <c r="T417" s="18">
        <v>145419.89000000001</v>
      </c>
      <c r="U417" s="2">
        <v>159346.5</v>
      </c>
    </row>
    <row r="418" spans="1:21" ht="13.15" customHeight="1" x14ac:dyDescent="0.2">
      <c r="A418" s="86" t="s">
        <v>766</v>
      </c>
      <c r="B418" s="3" t="s">
        <v>767</v>
      </c>
      <c r="C418" s="8" t="s">
        <v>47</v>
      </c>
      <c r="D418" s="8" t="s">
        <v>71</v>
      </c>
      <c r="E418" s="8" t="s">
        <v>49</v>
      </c>
      <c r="F418" s="2">
        <v>33.159999999999997</v>
      </c>
      <c r="G418" s="2">
        <v>37.5</v>
      </c>
      <c r="H418" s="2">
        <v>37.51</v>
      </c>
      <c r="I418" s="2">
        <v>41.84</v>
      </c>
      <c r="J418" s="2">
        <v>41.85</v>
      </c>
      <c r="K418" s="2">
        <v>46.18</v>
      </c>
      <c r="L418" s="2">
        <v>46.19</v>
      </c>
      <c r="M418" s="2">
        <v>50.52</v>
      </c>
      <c r="N418" s="2">
        <v>68979.59</v>
      </c>
      <c r="O418" s="2">
        <v>78005.679999999993</v>
      </c>
      <c r="P418" s="2">
        <v>78005.689999999988</v>
      </c>
      <c r="Q418" s="18">
        <v>87031.77</v>
      </c>
      <c r="R418" s="18">
        <v>87031.78</v>
      </c>
      <c r="S418" s="18">
        <v>96057.85</v>
      </c>
      <c r="T418" s="18">
        <v>96057.86</v>
      </c>
      <c r="U418" s="2">
        <v>105083.94</v>
      </c>
    </row>
    <row r="419" spans="1:21" ht="13.15" customHeight="1" x14ac:dyDescent="0.2">
      <c r="A419" s="86" t="s">
        <v>768</v>
      </c>
      <c r="B419" s="3" t="s">
        <v>769</v>
      </c>
      <c r="C419" s="8" t="s">
        <v>47</v>
      </c>
      <c r="D419" s="8" t="s">
        <v>129</v>
      </c>
      <c r="E419" s="8" t="s">
        <v>49</v>
      </c>
      <c r="F419" s="2">
        <v>49.83</v>
      </c>
      <c r="G419" s="2">
        <v>56.53</v>
      </c>
      <c r="H419" s="2">
        <v>56.54</v>
      </c>
      <c r="I419" s="2">
        <v>63.22</v>
      </c>
      <c r="J419" s="2">
        <v>63.23</v>
      </c>
      <c r="K419" s="2">
        <v>69.92</v>
      </c>
      <c r="L419" s="2">
        <v>69.930000000000007</v>
      </c>
      <c r="M419" s="2">
        <v>76.61</v>
      </c>
      <c r="N419" s="2">
        <v>103640</v>
      </c>
      <c r="O419" s="2">
        <v>117566.63</v>
      </c>
      <c r="P419" s="2">
        <v>117566.64</v>
      </c>
      <c r="Q419" s="18">
        <v>131493.25</v>
      </c>
      <c r="R419" s="18">
        <v>131493.26</v>
      </c>
      <c r="S419" s="18">
        <v>145419.88</v>
      </c>
      <c r="T419" s="18">
        <v>145419.89000000001</v>
      </c>
      <c r="U419" s="2">
        <v>159346.5</v>
      </c>
    </row>
    <row r="420" spans="1:21" ht="13.15" customHeight="1" x14ac:dyDescent="0.2">
      <c r="A420" s="86" t="s">
        <v>770</v>
      </c>
      <c r="B420" s="3" t="s">
        <v>771</v>
      </c>
      <c r="C420" s="8" t="s">
        <v>47</v>
      </c>
      <c r="D420" s="8" t="s">
        <v>167</v>
      </c>
      <c r="E420" s="8" t="s">
        <v>49</v>
      </c>
      <c r="F420" s="2">
        <v>42.4</v>
      </c>
      <c r="G420" s="2">
        <v>48.51</v>
      </c>
      <c r="H420" s="2">
        <v>48.519999999999996</v>
      </c>
      <c r="I420" s="2">
        <v>54.62</v>
      </c>
      <c r="J420" s="2">
        <v>54.629999999999995</v>
      </c>
      <c r="K420" s="2">
        <v>60.72</v>
      </c>
      <c r="L420" s="2">
        <v>60.73</v>
      </c>
      <c r="M420" s="2">
        <v>66.83</v>
      </c>
      <c r="N420" s="2">
        <v>88200</v>
      </c>
      <c r="O420" s="2">
        <v>100899.42</v>
      </c>
      <c r="P420" s="2">
        <v>100899.43</v>
      </c>
      <c r="Q420" s="18">
        <v>113598.85</v>
      </c>
      <c r="R420" s="18">
        <v>113598.86</v>
      </c>
      <c r="S420" s="18">
        <v>126298.27</v>
      </c>
      <c r="T420" s="18">
        <v>126298.28</v>
      </c>
      <c r="U420" s="2">
        <v>138997.69</v>
      </c>
    </row>
    <row r="421" spans="1:21" ht="13.15" customHeight="1" x14ac:dyDescent="0.2">
      <c r="A421" s="86" t="s">
        <v>772</v>
      </c>
      <c r="B421" s="3" t="s">
        <v>773</v>
      </c>
      <c r="C421" s="8" t="s">
        <v>47</v>
      </c>
      <c r="D421" s="8" t="s">
        <v>58</v>
      </c>
      <c r="E421" s="8" t="s">
        <v>49</v>
      </c>
      <c r="F421" s="2">
        <v>25</v>
      </c>
      <c r="G421" s="2">
        <v>28.27</v>
      </c>
      <c r="H421" s="2">
        <v>28.28</v>
      </c>
      <c r="I421" s="2">
        <v>31.55</v>
      </c>
      <c r="J421" s="2">
        <v>31.560000000000002</v>
      </c>
      <c r="K421" s="2">
        <v>34.82</v>
      </c>
      <c r="L421" s="2">
        <v>34.83</v>
      </c>
      <c r="M421" s="2">
        <v>38.090000000000003</v>
      </c>
      <c r="N421" s="2">
        <v>52000</v>
      </c>
      <c r="O421" s="2">
        <v>58804.28</v>
      </c>
      <c r="P421" s="2">
        <v>58804.29</v>
      </c>
      <c r="Q421" s="18">
        <v>65608.570000000007</v>
      </c>
      <c r="R421" s="18">
        <v>65608.58</v>
      </c>
      <c r="S421" s="18">
        <v>72412.850000000006</v>
      </c>
      <c r="T421" s="18">
        <v>72412.86</v>
      </c>
      <c r="U421" s="2">
        <v>79217.13</v>
      </c>
    </row>
    <row r="422" spans="1:21" ht="13.15" customHeight="1" x14ac:dyDescent="0.2">
      <c r="A422" s="86" t="s">
        <v>774</v>
      </c>
      <c r="B422" s="3" t="s">
        <v>775</v>
      </c>
      <c r="C422" s="8" t="s">
        <v>15</v>
      </c>
      <c r="D422" s="8" t="s">
        <v>36</v>
      </c>
      <c r="E422" s="8" t="s">
        <v>17</v>
      </c>
      <c r="F422" s="2">
        <v>16.43</v>
      </c>
      <c r="G422" s="2">
        <v>18.36</v>
      </c>
      <c r="H422" s="2">
        <v>18.37</v>
      </c>
      <c r="I422" s="2">
        <v>20.3</v>
      </c>
      <c r="J422" s="2">
        <v>20.310000000000002</v>
      </c>
      <c r="K422" s="2">
        <v>22.23</v>
      </c>
      <c r="L422" s="2">
        <v>22.240000000000002</v>
      </c>
      <c r="M422" s="2">
        <v>24.161004326923077</v>
      </c>
      <c r="N422" s="2">
        <v>34166.67</v>
      </c>
      <c r="O422" s="2">
        <v>38188.730000000003</v>
      </c>
      <c r="P422" s="2">
        <v>38188.740000000005</v>
      </c>
      <c r="Q422" s="18">
        <v>42210.78</v>
      </c>
      <c r="R422" s="18">
        <v>42210.79</v>
      </c>
      <c r="S422" s="18">
        <v>46232.84</v>
      </c>
      <c r="T422" s="18">
        <v>46232.85</v>
      </c>
      <c r="U422" s="2">
        <v>50254.89</v>
      </c>
    </row>
    <row r="423" spans="1:21" ht="13.15" customHeight="1" x14ac:dyDescent="0.2">
      <c r="A423" s="86" t="s">
        <v>776</v>
      </c>
      <c r="B423" s="3" t="s">
        <v>777</v>
      </c>
      <c r="C423" s="8" t="s">
        <v>15</v>
      </c>
      <c r="D423" s="8" t="s">
        <v>29</v>
      </c>
      <c r="E423" s="8" t="s">
        <v>17</v>
      </c>
      <c r="F423" s="2">
        <v>18.03</v>
      </c>
      <c r="G423" s="2">
        <v>20.149999999999999</v>
      </c>
      <c r="H423" s="2">
        <v>20.16</v>
      </c>
      <c r="I423" s="2">
        <v>22.28</v>
      </c>
      <c r="J423" s="2">
        <v>22.290000000000003</v>
      </c>
      <c r="K423" s="2">
        <v>24.4</v>
      </c>
      <c r="L423" s="2">
        <v>24.41</v>
      </c>
      <c r="M423" s="2">
        <v>26.52</v>
      </c>
      <c r="N423" s="2">
        <v>37500</v>
      </c>
      <c r="O423" s="2">
        <v>41914.449999999997</v>
      </c>
      <c r="P423" s="2">
        <v>41914.46</v>
      </c>
      <c r="Q423" s="18">
        <v>46328.91</v>
      </c>
      <c r="R423" s="18">
        <v>46328.920000000006</v>
      </c>
      <c r="S423" s="18">
        <v>50743.360000000001</v>
      </c>
      <c r="T423" s="18">
        <v>50743.37</v>
      </c>
      <c r="U423" s="2">
        <v>55157.81</v>
      </c>
    </row>
    <row r="424" spans="1:21" ht="13.15" customHeight="1" x14ac:dyDescent="0.2">
      <c r="A424" s="86" t="s">
        <v>778</v>
      </c>
      <c r="B424" s="3" t="s">
        <v>779</v>
      </c>
      <c r="C424" s="8" t="s">
        <v>15</v>
      </c>
      <c r="D424" s="8" t="s">
        <v>23</v>
      </c>
      <c r="E424" s="8" t="s">
        <v>17</v>
      </c>
      <c r="F424" s="2">
        <v>23.18</v>
      </c>
      <c r="G424" s="2">
        <v>25.91</v>
      </c>
      <c r="H424" s="2">
        <v>25.92</v>
      </c>
      <c r="I424" s="2">
        <v>28.64</v>
      </c>
      <c r="J424" s="2">
        <v>28.650000000000002</v>
      </c>
      <c r="K424" s="2">
        <v>31.36</v>
      </c>
      <c r="L424" s="2">
        <v>31.37</v>
      </c>
      <c r="M424" s="2">
        <v>34.090000000000003</v>
      </c>
      <c r="N424" s="2">
        <v>48208.33</v>
      </c>
      <c r="O424" s="2">
        <v>53883.360000000001</v>
      </c>
      <c r="P424" s="2">
        <v>53883.37</v>
      </c>
      <c r="Q424" s="18">
        <v>59558.38</v>
      </c>
      <c r="R424" s="18">
        <v>59558.39</v>
      </c>
      <c r="S424" s="18">
        <v>65233.41</v>
      </c>
      <c r="T424" s="18">
        <v>65233.420000000006</v>
      </c>
      <c r="U424" s="2">
        <v>70908.429999999993</v>
      </c>
    </row>
    <row r="425" spans="1:21" ht="13.15" customHeight="1" x14ac:dyDescent="0.2">
      <c r="A425" s="86" t="s">
        <v>780</v>
      </c>
      <c r="B425" s="3" t="s">
        <v>781</v>
      </c>
      <c r="C425" s="8" t="s">
        <v>15</v>
      </c>
      <c r="D425" s="8" t="s">
        <v>26</v>
      </c>
      <c r="E425" s="8" t="s">
        <v>17</v>
      </c>
      <c r="F425" s="2">
        <v>25.65</v>
      </c>
      <c r="G425" s="2">
        <v>29.01</v>
      </c>
      <c r="H425" s="2">
        <v>29.020000000000003</v>
      </c>
      <c r="I425" s="2">
        <v>32.36</v>
      </c>
      <c r="J425" s="2">
        <v>32.369999999999997</v>
      </c>
      <c r="K425" s="2">
        <v>35.72</v>
      </c>
      <c r="L425" s="2">
        <v>35.729999999999997</v>
      </c>
      <c r="M425" s="2">
        <v>39.07</v>
      </c>
      <c r="N425" s="2">
        <v>53346.94</v>
      </c>
      <c r="O425" s="2">
        <v>60327.47</v>
      </c>
      <c r="P425" s="2">
        <v>60327.48</v>
      </c>
      <c r="Q425" s="18">
        <v>67308</v>
      </c>
      <c r="R425" s="18">
        <v>67308.009999999995</v>
      </c>
      <c r="S425" s="18">
        <v>74288.53</v>
      </c>
      <c r="T425" s="18">
        <v>74288.539999999994</v>
      </c>
      <c r="U425" s="2">
        <v>81269.06</v>
      </c>
    </row>
    <row r="426" spans="1:21" ht="13.15" customHeight="1" x14ac:dyDescent="0.2">
      <c r="A426" s="86" t="s">
        <v>782</v>
      </c>
      <c r="B426" s="3" t="s">
        <v>783</v>
      </c>
      <c r="C426" s="8" t="s">
        <v>15</v>
      </c>
      <c r="D426" s="8" t="s">
        <v>337</v>
      </c>
      <c r="E426" s="8" t="s">
        <v>17</v>
      </c>
      <c r="F426" s="2">
        <v>29.36</v>
      </c>
      <c r="G426" s="2">
        <v>33.200000000000003</v>
      </c>
      <c r="H426" s="2">
        <v>33.21</v>
      </c>
      <c r="I426" s="2">
        <v>37.04</v>
      </c>
      <c r="J426" s="2">
        <v>37.049999999999997</v>
      </c>
      <c r="K426" s="2">
        <v>40.880000000000003</v>
      </c>
      <c r="L426" s="2">
        <v>40.89</v>
      </c>
      <c r="M426" s="2">
        <v>44.72</v>
      </c>
      <c r="N426" s="2">
        <v>61061.22</v>
      </c>
      <c r="O426" s="2">
        <v>69051.179999999993</v>
      </c>
      <c r="P426" s="2">
        <v>69051.189999999988</v>
      </c>
      <c r="Q426" s="18">
        <v>77041.14</v>
      </c>
      <c r="R426" s="18">
        <v>77041.149999999994</v>
      </c>
      <c r="S426" s="18">
        <v>85031.1</v>
      </c>
      <c r="T426" s="18">
        <v>85031.11</v>
      </c>
      <c r="U426" s="2">
        <v>93021.06</v>
      </c>
    </row>
    <row r="427" spans="1:21" ht="13.15" customHeight="1" x14ac:dyDescent="0.2">
      <c r="A427" s="86" t="s">
        <v>784</v>
      </c>
      <c r="B427" s="3" t="s">
        <v>785</v>
      </c>
      <c r="C427" s="8" t="s">
        <v>15</v>
      </c>
      <c r="D427" s="8" t="s">
        <v>786</v>
      </c>
      <c r="E427" s="8" t="s">
        <v>17</v>
      </c>
      <c r="F427" s="2">
        <v>33.159999999999997</v>
      </c>
      <c r="G427" s="2">
        <v>37.5</v>
      </c>
      <c r="H427" s="2">
        <v>37.51</v>
      </c>
      <c r="I427" s="2">
        <v>41.84</v>
      </c>
      <c r="J427" s="2">
        <v>41.85</v>
      </c>
      <c r="K427" s="2">
        <v>46.18</v>
      </c>
      <c r="L427" s="2">
        <v>46.19</v>
      </c>
      <c r="M427" s="2">
        <v>50.52</v>
      </c>
      <c r="N427" s="2">
        <v>68979.59</v>
      </c>
      <c r="O427" s="2">
        <v>78005.679999999993</v>
      </c>
      <c r="P427" s="2">
        <v>78005.689999999988</v>
      </c>
      <c r="Q427" s="18">
        <v>87031.77</v>
      </c>
      <c r="R427" s="18">
        <v>87031.78</v>
      </c>
      <c r="S427" s="18">
        <v>96057.85</v>
      </c>
      <c r="T427" s="18">
        <v>96057.86</v>
      </c>
      <c r="U427" s="2">
        <v>105083.94</v>
      </c>
    </row>
    <row r="428" spans="1:21" ht="13.15" customHeight="1" x14ac:dyDescent="0.2">
      <c r="A428" s="86" t="s">
        <v>787</v>
      </c>
      <c r="B428" s="3" t="s">
        <v>788</v>
      </c>
      <c r="C428" s="8" t="s">
        <v>47</v>
      </c>
      <c r="D428" s="8" t="s">
        <v>789</v>
      </c>
      <c r="E428" s="8" t="s">
        <v>17</v>
      </c>
      <c r="F428" s="2">
        <v>15</v>
      </c>
      <c r="G428" s="2">
        <v>17.5</v>
      </c>
      <c r="H428" s="2">
        <v>17.510000000000002</v>
      </c>
      <c r="I428" s="2">
        <v>20</v>
      </c>
      <c r="J428" s="2">
        <v>20.010000000000002</v>
      </c>
      <c r="K428" s="2">
        <v>22.5</v>
      </c>
      <c r="L428" s="2">
        <v>22.51</v>
      </c>
      <c r="M428" s="2">
        <v>25</v>
      </c>
      <c r="N428" s="2">
        <v>31200</v>
      </c>
      <c r="O428" s="2">
        <v>36400</v>
      </c>
      <c r="P428" s="2">
        <v>36400.01</v>
      </c>
      <c r="Q428" s="18">
        <v>41600</v>
      </c>
      <c r="R428" s="18">
        <v>41600.01</v>
      </c>
      <c r="S428" s="18">
        <v>46800</v>
      </c>
      <c r="T428" s="18">
        <v>46800.01</v>
      </c>
      <c r="U428" s="2">
        <v>52000</v>
      </c>
    </row>
    <row r="429" spans="1:21" ht="13.15" customHeight="1" x14ac:dyDescent="0.2">
      <c r="A429" s="86" t="s">
        <v>790</v>
      </c>
      <c r="B429" s="3" t="s">
        <v>791</v>
      </c>
      <c r="C429" s="8" t="s">
        <v>47</v>
      </c>
      <c r="D429" s="8" t="s">
        <v>74</v>
      </c>
      <c r="E429" s="8" t="s">
        <v>49</v>
      </c>
      <c r="F429" s="2">
        <v>36.81</v>
      </c>
      <c r="G429" s="2">
        <v>42.11</v>
      </c>
      <c r="H429" s="2">
        <v>42.12</v>
      </c>
      <c r="I429" s="2">
        <v>47.41</v>
      </c>
      <c r="J429" s="2">
        <v>47.419999999999995</v>
      </c>
      <c r="K429" s="2">
        <v>52.71</v>
      </c>
      <c r="L429" s="2">
        <v>52.72</v>
      </c>
      <c r="M429" s="2">
        <v>58.01</v>
      </c>
      <c r="N429" s="2">
        <v>76560</v>
      </c>
      <c r="O429" s="2">
        <v>87583.45</v>
      </c>
      <c r="P429" s="2">
        <v>87583.459999999992</v>
      </c>
      <c r="Q429" s="18">
        <v>98606.89</v>
      </c>
      <c r="R429" s="18">
        <v>98606.9</v>
      </c>
      <c r="S429" s="18">
        <v>109630.34</v>
      </c>
      <c r="T429" s="18">
        <v>109630.34999999999</v>
      </c>
      <c r="U429" s="2">
        <v>120653.78</v>
      </c>
    </row>
    <row r="430" spans="1:21" ht="13.15" customHeight="1" x14ac:dyDescent="0.2">
      <c r="A430" s="86" t="s">
        <v>792</v>
      </c>
      <c r="B430" s="3" t="s">
        <v>793</v>
      </c>
      <c r="C430" s="8" t="s">
        <v>47</v>
      </c>
      <c r="D430" s="8" t="s">
        <v>61</v>
      </c>
      <c r="E430" s="8" t="s">
        <v>17</v>
      </c>
      <c r="F430" s="2">
        <v>19.13</v>
      </c>
      <c r="G430" s="2">
        <v>21.38</v>
      </c>
      <c r="H430" s="2">
        <v>21.39</v>
      </c>
      <c r="I430" s="2">
        <v>23.64</v>
      </c>
      <c r="J430" s="2">
        <v>23.650000000000002</v>
      </c>
      <c r="K430" s="2">
        <v>25.89</v>
      </c>
      <c r="L430" s="2">
        <v>25.900000000000002</v>
      </c>
      <c r="M430" s="2">
        <v>28.14</v>
      </c>
      <c r="N430" s="2">
        <v>39791.67</v>
      </c>
      <c r="O430" s="2">
        <v>44475.9</v>
      </c>
      <c r="P430" s="2">
        <v>44475.91</v>
      </c>
      <c r="Q430" s="18">
        <v>49160.12</v>
      </c>
      <c r="R430" s="18">
        <v>49160.130000000005</v>
      </c>
      <c r="S430" s="18">
        <v>53844.35</v>
      </c>
      <c r="T430" s="18">
        <v>53844.36</v>
      </c>
      <c r="U430" s="2">
        <v>58528.57</v>
      </c>
    </row>
    <row r="431" spans="1:21" ht="13.15" customHeight="1" x14ac:dyDescent="0.2">
      <c r="A431" s="86" t="s">
        <v>794</v>
      </c>
      <c r="B431" s="3" t="s">
        <v>795</v>
      </c>
      <c r="C431" s="8" t="s">
        <v>15</v>
      </c>
      <c r="D431" s="8" t="s">
        <v>36</v>
      </c>
      <c r="E431" s="8" t="s">
        <v>17</v>
      </c>
      <c r="F431" s="2">
        <v>16.43</v>
      </c>
      <c r="G431" s="2">
        <v>18.36</v>
      </c>
      <c r="H431" s="2">
        <v>18.37</v>
      </c>
      <c r="I431" s="2">
        <v>20.3</v>
      </c>
      <c r="J431" s="2">
        <v>20.310000000000002</v>
      </c>
      <c r="K431" s="2">
        <v>22.23</v>
      </c>
      <c r="L431" s="2">
        <v>22.240000000000002</v>
      </c>
      <c r="M431" s="2">
        <v>24.161004326923077</v>
      </c>
      <c r="N431" s="2">
        <v>34166.67</v>
      </c>
      <c r="O431" s="2">
        <v>38188.730000000003</v>
      </c>
      <c r="P431" s="2">
        <v>38188.740000000005</v>
      </c>
      <c r="Q431" s="18">
        <v>42210.78</v>
      </c>
      <c r="R431" s="18">
        <v>42210.79</v>
      </c>
      <c r="S431" s="18">
        <v>46232.84</v>
      </c>
      <c r="T431" s="18">
        <v>46232.85</v>
      </c>
      <c r="U431" s="2">
        <v>50254.89</v>
      </c>
    </row>
    <row r="432" spans="1:21" ht="13.15" customHeight="1" x14ac:dyDescent="0.2">
      <c r="A432" s="86" t="s">
        <v>796</v>
      </c>
      <c r="B432" s="3" t="s">
        <v>797</v>
      </c>
      <c r="C432" s="8" t="s">
        <v>15</v>
      </c>
      <c r="D432" s="8" t="s">
        <v>20</v>
      </c>
      <c r="E432" s="8" t="s">
        <v>17</v>
      </c>
      <c r="F432" s="2">
        <v>17.89</v>
      </c>
      <c r="G432" s="2">
        <v>20</v>
      </c>
      <c r="H432" s="2">
        <v>20.010000000000002</v>
      </c>
      <c r="I432" s="2">
        <v>22.1</v>
      </c>
      <c r="J432" s="2">
        <v>22.110000000000003</v>
      </c>
      <c r="K432" s="2">
        <v>24.21</v>
      </c>
      <c r="L432" s="2">
        <v>24.220000000000002</v>
      </c>
      <c r="M432" s="2">
        <v>26.31</v>
      </c>
      <c r="N432" s="2">
        <v>37208.33</v>
      </c>
      <c r="O432" s="2">
        <v>41588.449999999997</v>
      </c>
      <c r="P432" s="2">
        <v>41588.46</v>
      </c>
      <c r="Q432" s="18">
        <v>45968.57</v>
      </c>
      <c r="R432" s="18">
        <v>45968.58</v>
      </c>
      <c r="S432" s="18">
        <v>50348.69</v>
      </c>
      <c r="T432" s="18">
        <v>50348.700000000004</v>
      </c>
      <c r="U432" s="2">
        <v>54728.81</v>
      </c>
    </row>
    <row r="433" spans="1:21" ht="13.15" customHeight="1" x14ac:dyDescent="0.2">
      <c r="A433" s="86" t="s">
        <v>798</v>
      </c>
      <c r="B433" s="3" t="s">
        <v>799</v>
      </c>
      <c r="C433" s="8" t="s">
        <v>47</v>
      </c>
      <c r="D433" s="8" t="s">
        <v>74</v>
      </c>
      <c r="E433" s="8" t="s">
        <v>49</v>
      </c>
      <c r="F433" s="2">
        <v>36.81</v>
      </c>
      <c r="G433" s="2">
        <v>42.11</v>
      </c>
      <c r="H433" s="2">
        <v>42.12</v>
      </c>
      <c r="I433" s="2">
        <v>47.41</v>
      </c>
      <c r="J433" s="2">
        <v>47.419999999999995</v>
      </c>
      <c r="K433" s="2">
        <v>52.71</v>
      </c>
      <c r="L433" s="2">
        <v>52.72</v>
      </c>
      <c r="M433" s="2">
        <v>58.01</v>
      </c>
      <c r="N433" s="2">
        <v>76560</v>
      </c>
      <c r="O433" s="2">
        <v>87583.45</v>
      </c>
      <c r="P433" s="2">
        <v>87583.459999999992</v>
      </c>
      <c r="Q433" s="18">
        <v>98606.89</v>
      </c>
      <c r="R433" s="18">
        <v>98606.9</v>
      </c>
      <c r="S433" s="18">
        <v>109630.34</v>
      </c>
      <c r="T433" s="18">
        <v>109630.34999999999</v>
      </c>
      <c r="U433" s="2">
        <v>120653.78</v>
      </c>
    </row>
    <row r="434" spans="1:21" ht="13.15" customHeight="1" x14ac:dyDescent="0.2">
      <c r="A434" s="86" t="s">
        <v>800</v>
      </c>
      <c r="B434" s="3" t="s">
        <v>801</v>
      </c>
      <c r="C434" s="8" t="s">
        <v>15</v>
      </c>
      <c r="D434" s="8" t="s">
        <v>303</v>
      </c>
      <c r="E434" s="8" t="s">
        <v>17</v>
      </c>
      <c r="F434" s="2">
        <v>15.06</v>
      </c>
      <c r="G434" s="2">
        <v>16.84</v>
      </c>
      <c r="H434" s="2">
        <v>16.850000000000001</v>
      </c>
      <c r="I434" s="2">
        <v>18.61</v>
      </c>
      <c r="J434" s="2">
        <v>18.62</v>
      </c>
      <c r="K434" s="2">
        <v>20.39</v>
      </c>
      <c r="L434" s="2">
        <v>20.400000000000002</v>
      </c>
      <c r="M434" s="2">
        <v>22.16</v>
      </c>
      <c r="N434" s="2">
        <v>31333.33</v>
      </c>
      <c r="O434" s="2">
        <v>35021.85</v>
      </c>
      <c r="P434" s="2">
        <v>35021.86</v>
      </c>
      <c r="Q434" s="18">
        <v>38710.379999999997</v>
      </c>
      <c r="R434" s="18">
        <v>38710.39</v>
      </c>
      <c r="S434" s="18">
        <v>42398.9</v>
      </c>
      <c r="T434" s="18">
        <v>42398.91</v>
      </c>
      <c r="U434" s="2">
        <v>46087.42</v>
      </c>
    </row>
    <row r="435" spans="1:21" ht="13.15" customHeight="1" x14ac:dyDescent="0.2">
      <c r="A435" s="87" t="s">
        <v>1633</v>
      </c>
      <c r="B435" s="3" t="s">
        <v>1634</v>
      </c>
      <c r="C435" s="8" t="s">
        <v>47</v>
      </c>
      <c r="D435" s="8" t="s">
        <v>129</v>
      </c>
      <c r="E435" s="8" t="s">
        <v>49</v>
      </c>
      <c r="F435" s="2">
        <v>49.83</v>
      </c>
      <c r="G435" s="2">
        <v>56.53</v>
      </c>
      <c r="H435" s="2">
        <v>56.54</v>
      </c>
      <c r="I435" s="2">
        <v>63.22</v>
      </c>
      <c r="J435" s="2">
        <v>63.23</v>
      </c>
      <c r="K435" s="2">
        <v>69.92</v>
      </c>
      <c r="L435" s="2">
        <v>69.930000000000007</v>
      </c>
      <c r="M435" s="2">
        <v>76.61</v>
      </c>
      <c r="N435" s="2">
        <v>103640</v>
      </c>
      <c r="O435" s="2">
        <v>117566.63</v>
      </c>
      <c r="P435" s="2">
        <v>117566.64</v>
      </c>
      <c r="Q435" s="18">
        <v>131493.25</v>
      </c>
      <c r="R435" s="18">
        <v>131493.26</v>
      </c>
      <c r="S435" s="18">
        <v>145419.88</v>
      </c>
      <c r="T435" s="18">
        <v>145419.89000000001</v>
      </c>
      <c r="U435" s="2">
        <v>159346.5</v>
      </c>
    </row>
    <row r="436" spans="1:21" ht="13.15" customHeight="1" x14ac:dyDescent="0.2">
      <c r="A436" s="86" t="s">
        <v>1796</v>
      </c>
      <c r="B436" s="3" t="s">
        <v>1797</v>
      </c>
      <c r="C436" s="8" t="s">
        <v>47</v>
      </c>
      <c r="D436" s="8" t="s">
        <v>129</v>
      </c>
      <c r="E436" s="8" t="s">
        <v>49</v>
      </c>
      <c r="F436" s="2">
        <v>49.83</v>
      </c>
      <c r="G436" s="2">
        <v>56.53</v>
      </c>
      <c r="H436" s="2">
        <v>56.54</v>
      </c>
      <c r="I436" s="2">
        <v>63.22</v>
      </c>
      <c r="J436" s="2">
        <v>63.23</v>
      </c>
      <c r="K436" s="2">
        <v>69.92</v>
      </c>
      <c r="L436" s="2">
        <v>69.930000000000007</v>
      </c>
      <c r="M436" s="2">
        <v>76.61</v>
      </c>
      <c r="N436" s="2">
        <v>103640</v>
      </c>
      <c r="O436" s="2">
        <v>117566.63</v>
      </c>
      <c r="P436" s="2">
        <v>117566.64</v>
      </c>
      <c r="Q436" s="18">
        <v>131493.25</v>
      </c>
      <c r="R436" s="18">
        <v>131493.26</v>
      </c>
      <c r="S436" s="18">
        <v>145419.88</v>
      </c>
      <c r="T436" s="18">
        <v>145419.89000000001</v>
      </c>
      <c r="U436" s="2">
        <v>159346.5</v>
      </c>
    </row>
    <row r="437" spans="1:21" ht="13.15" customHeight="1" x14ac:dyDescent="0.2">
      <c r="A437" s="86" t="s">
        <v>109</v>
      </c>
      <c r="B437" s="3" t="s">
        <v>1651</v>
      </c>
      <c r="C437" s="8" t="s">
        <v>47</v>
      </c>
      <c r="D437" s="8" t="s">
        <v>110</v>
      </c>
      <c r="E437" s="8" t="s">
        <v>49</v>
      </c>
      <c r="F437" s="2">
        <v>57.56</v>
      </c>
      <c r="G437" s="2">
        <v>66.03</v>
      </c>
      <c r="H437" s="2">
        <v>66.040000000000006</v>
      </c>
      <c r="I437" s="2">
        <v>74.510000000000005</v>
      </c>
      <c r="J437" s="2">
        <v>74.52000000000001</v>
      </c>
      <c r="K437" s="2">
        <v>82.98</v>
      </c>
      <c r="L437" s="2">
        <v>82.990000000000009</v>
      </c>
      <c r="M437" s="2">
        <v>91.45</v>
      </c>
      <c r="N437" s="2">
        <v>119725.49</v>
      </c>
      <c r="O437" s="2">
        <v>137347.59</v>
      </c>
      <c r="P437" s="2">
        <v>137347.6</v>
      </c>
      <c r="Q437" s="18">
        <v>154969.68</v>
      </c>
      <c r="R437" s="18">
        <v>154969.69</v>
      </c>
      <c r="S437" s="18">
        <v>172591.78</v>
      </c>
      <c r="T437" s="18">
        <v>172591.79</v>
      </c>
      <c r="U437" s="2">
        <v>190213.87</v>
      </c>
    </row>
    <row r="438" spans="1:21" ht="13.15" customHeight="1" x14ac:dyDescent="0.2">
      <c r="A438" s="86" t="s">
        <v>763</v>
      </c>
      <c r="B438" s="3" t="s">
        <v>1650</v>
      </c>
      <c r="C438" s="8" t="s">
        <v>47</v>
      </c>
      <c r="D438" s="8" t="s">
        <v>110</v>
      </c>
      <c r="E438" s="8" t="s">
        <v>49</v>
      </c>
      <c r="F438" s="2">
        <v>57.56</v>
      </c>
      <c r="G438" s="2">
        <v>66.03</v>
      </c>
      <c r="H438" s="2">
        <v>66.040000000000006</v>
      </c>
      <c r="I438" s="2">
        <v>74.510000000000005</v>
      </c>
      <c r="J438" s="2">
        <v>74.52000000000001</v>
      </c>
      <c r="K438" s="2">
        <v>82.98</v>
      </c>
      <c r="L438" s="2">
        <v>82.990000000000009</v>
      </c>
      <c r="M438" s="2">
        <v>91.45</v>
      </c>
      <c r="N438" s="2">
        <v>119725.49</v>
      </c>
      <c r="O438" s="2">
        <v>137347.59</v>
      </c>
      <c r="P438" s="2">
        <v>137347.6</v>
      </c>
      <c r="Q438" s="18">
        <v>154969.68</v>
      </c>
      <c r="R438" s="18">
        <v>154969.69</v>
      </c>
      <c r="S438" s="18">
        <v>172591.78</v>
      </c>
      <c r="T438" s="18">
        <v>172591.79</v>
      </c>
      <c r="U438" s="2">
        <v>190213.87</v>
      </c>
    </row>
    <row r="439" spans="1:21" ht="13.15" customHeight="1" x14ac:dyDescent="0.2">
      <c r="A439" s="86" t="s">
        <v>802</v>
      </c>
      <c r="B439" s="3" t="s">
        <v>1737</v>
      </c>
      <c r="C439" s="8" t="s">
        <v>47</v>
      </c>
      <c r="D439" s="8" t="s">
        <v>110</v>
      </c>
      <c r="E439" s="8" t="s">
        <v>49</v>
      </c>
      <c r="F439" s="2">
        <v>57.56</v>
      </c>
      <c r="G439" s="2">
        <v>66.03</v>
      </c>
      <c r="H439" s="2">
        <v>66.040000000000006</v>
      </c>
      <c r="I439" s="2">
        <v>74.510000000000005</v>
      </c>
      <c r="J439" s="2">
        <v>74.52000000000001</v>
      </c>
      <c r="K439" s="2">
        <v>82.98</v>
      </c>
      <c r="L439" s="2">
        <v>82.990000000000009</v>
      </c>
      <c r="M439" s="2">
        <v>91.45</v>
      </c>
      <c r="N439" s="2">
        <v>119725.49</v>
      </c>
      <c r="O439" s="2">
        <v>137347.59</v>
      </c>
      <c r="P439" s="2">
        <v>137347.6</v>
      </c>
      <c r="Q439" s="18">
        <v>154969.68</v>
      </c>
      <c r="R439" s="18">
        <v>154969.69</v>
      </c>
      <c r="S439" s="18">
        <v>172591.78</v>
      </c>
      <c r="T439" s="18">
        <v>172591.79</v>
      </c>
      <c r="U439" s="2">
        <v>190213.87</v>
      </c>
    </row>
    <row r="440" spans="1:21" ht="13.15" customHeight="1" x14ac:dyDescent="0.2">
      <c r="A440" s="86" t="s">
        <v>1272</v>
      </c>
      <c r="B440" s="3" t="s">
        <v>1874</v>
      </c>
      <c r="C440" s="8" t="s">
        <v>47</v>
      </c>
      <c r="D440" s="8" t="s">
        <v>48</v>
      </c>
      <c r="E440" s="8" t="s">
        <v>49</v>
      </c>
      <c r="F440" s="2">
        <v>36.729999999999997</v>
      </c>
      <c r="G440" s="2">
        <v>42.02</v>
      </c>
      <c r="H440" s="2">
        <v>42.03</v>
      </c>
      <c r="I440" s="2">
        <v>47.31</v>
      </c>
      <c r="J440" s="2">
        <v>47.32</v>
      </c>
      <c r="K440" s="2">
        <v>52.6</v>
      </c>
      <c r="L440" s="2">
        <v>52.61</v>
      </c>
      <c r="M440" s="2">
        <v>57.89</v>
      </c>
      <c r="N440" s="2">
        <v>76400</v>
      </c>
      <c r="O440" s="2">
        <v>87400.41</v>
      </c>
      <c r="P440" s="2">
        <v>87400.42</v>
      </c>
      <c r="Q440" s="18">
        <v>98400.82</v>
      </c>
      <c r="R440" s="18">
        <v>98400.83</v>
      </c>
      <c r="S440" s="18">
        <v>109401.22</v>
      </c>
      <c r="T440" s="18">
        <v>109401.23</v>
      </c>
      <c r="U440" s="2">
        <v>120401.63</v>
      </c>
    </row>
    <row r="441" spans="1:21" ht="13.15" customHeight="1" x14ac:dyDescent="0.2">
      <c r="A441" s="86" t="s">
        <v>1275</v>
      </c>
      <c r="B441" s="3" t="s">
        <v>1867</v>
      </c>
      <c r="C441" s="8" t="s">
        <v>47</v>
      </c>
      <c r="D441" s="8" t="s">
        <v>129</v>
      </c>
      <c r="E441" s="8" t="s">
        <v>49</v>
      </c>
      <c r="F441" s="2">
        <v>49.83</v>
      </c>
      <c r="G441" s="2">
        <v>56.53</v>
      </c>
      <c r="H441" s="2">
        <v>56.54</v>
      </c>
      <c r="I441" s="2">
        <v>63.22</v>
      </c>
      <c r="J441" s="2">
        <v>63.23</v>
      </c>
      <c r="K441" s="2">
        <v>69.92</v>
      </c>
      <c r="L441" s="2">
        <v>69.930000000000007</v>
      </c>
      <c r="M441" s="2">
        <v>76.61</v>
      </c>
      <c r="N441" s="2">
        <v>103640</v>
      </c>
      <c r="O441" s="2">
        <v>117566.63</v>
      </c>
      <c r="P441" s="2">
        <v>117566.64</v>
      </c>
      <c r="Q441" s="18">
        <v>131493.25</v>
      </c>
      <c r="R441" s="18">
        <v>131493.26</v>
      </c>
      <c r="S441" s="18">
        <v>145419.88</v>
      </c>
      <c r="T441" s="18">
        <v>145419.89000000001</v>
      </c>
      <c r="U441" s="2">
        <v>159346.5</v>
      </c>
    </row>
    <row r="442" spans="1:21" ht="13.15" customHeight="1" x14ac:dyDescent="0.2">
      <c r="A442" s="86" t="s">
        <v>1274</v>
      </c>
      <c r="B442" s="3" t="s">
        <v>1876</v>
      </c>
      <c r="C442" s="8" t="s">
        <v>47</v>
      </c>
      <c r="D442" s="8" t="s">
        <v>129</v>
      </c>
      <c r="E442" s="8" t="s">
        <v>49</v>
      </c>
      <c r="F442" s="2">
        <v>49.83</v>
      </c>
      <c r="G442" s="2">
        <v>56.53</v>
      </c>
      <c r="H442" s="2">
        <v>56.54</v>
      </c>
      <c r="I442" s="2">
        <v>63.22</v>
      </c>
      <c r="J442" s="2">
        <v>63.23</v>
      </c>
      <c r="K442" s="2">
        <v>69.92</v>
      </c>
      <c r="L442" s="2">
        <v>69.930000000000007</v>
      </c>
      <c r="M442" s="2">
        <v>76.61</v>
      </c>
      <c r="N442" s="2">
        <v>103640</v>
      </c>
      <c r="O442" s="2">
        <v>117566.63</v>
      </c>
      <c r="P442" s="2">
        <v>117566.64</v>
      </c>
      <c r="Q442" s="18">
        <v>131493.25</v>
      </c>
      <c r="R442" s="18">
        <v>131493.26</v>
      </c>
      <c r="S442" s="18">
        <v>145419.88</v>
      </c>
      <c r="T442" s="18">
        <v>145419.89000000001</v>
      </c>
      <c r="U442" s="2">
        <v>159346.5</v>
      </c>
    </row>
    <row r="443" spans="1:21" ht="13.15" customHeight="1" x14ac:dyDescent="0.2">
      <c r="A443" s="86" t="s">
        <v>1273</v>
      </c>
      <c r="B443" s="3" t="s">
        <v>1875</v>
      </c>
      <c r="C443" s="8" t="s">
        <v>47</v>
      </c>
      <c r="D443" s="8" t="s">
        <v>167</v>
      </c>
      <c r="E443" s="8" t="s">
        <v>49</v>
      </c>
      <c r="F443" s="2">
        <v>42.4</v>
      </c>
      <c r="G443" s="2">
        <v>48.51</v>
      </c>
      <c r="H443" s="2">
        <v>48.519999999999996</v>
      </c>
      <c r="I443" s="2">
        <v>54.62</v>
      </c>
      <c r="J443" s="2">
        <v>54.629999999999995</v>
      </c>
      <c r="K443" s="2">
        <v>60.72</v>
      </c>
      <c r="L443" s="2">
        <v>60.73</v>
      </c>
      <c r="M443" s="2">
        <v>66.83</v>
      </c>
      <c r="N443" s="2">
        <v>88200</v>
      </c>
      <c r="O443" s="2">
        <v>100899.42</v>
      </c>
      <c r="P443" s="2">
        <v>100899.43</v>
      </c>
      <c r="Q443" s="18">
        <v>113598.85</v>
      </c>
      <c r="R443" s="18">
        <v>113598.86</v>
      </c>
      <c r="S443" s="18">
        <v>126298.27</v>
      </c>
      <c r="T443" s="18">
        <v>126298.28</v>
      </c>
      <c r="U443" s="2">
        <v>138997.69</v>
      </c>
    </row>
    <row r="444" spans="1:21" ht="13.15" customHeight="1" x14ac:dyDescent="0.2">
      <c r="A444" s="87" t="s">
        <v>1631</v>
      </c>
      <c r="B444" s="3" t="s">
        <v>1632</v>
      </c>
      <c r="C444" s="8" t="s">
        <v>47</v>
      </c>
      <c r="D444" s="8" t="s">
        <v>110</v>
      </c>
      <c r="E444" s="8" t="s">
        <v>49</v>
      </c>
      <c r="F444" s="2">
        <v>57.56</v>
      </c>
      <c r="G444" s="2">
        <v>66.03</v>
      </c>
      <c r="H444" s="2">
        <v>66.040000000000006</v>
      </c>
      <c r="I444" s="2">
        <v>74.510000000000005</v>
      </c>
      <c r="J444" s="2">
        <v>74.52000000000001</v>
      </c>
      <c r="K444" s="2">
        <v>82.98</v>
      </c>
      <c r="L444" s="2">
        <v>82.990000000000009</v>
      </c>
      <c r="M444" s="2">
        <v>91.45</v>
      </c>
      <c r="N444" s="2">
        <v>119725.49</v>
      </c>
      <c r="O444" s="2">
        <v>137347.59</v>
      </c>
      <c r="P444" s="2">
        <v>137347.6</v>
      </c>
      <c r="Q444" s="18">
        <v>154969.68</v>
      </c>
      <c r="R444" s="18">
        <v>154969.69</v>
      </c>
      <c r="S444" s="18">
        <v>172591.78</v>
      </c>
      <c r="T444" s="18">
        <v>172591.79</v>
      </c>
      <c r="U444" s="2">
        <v>190213.87</v>
      </c>
    </row>
    <row r="445" spans="1:21" ht="13.15" customHeight="1" x14ac:dyDescent="0.2">
      <c r="A445" s="87" t="s">
        <v>1738</v>
      </c>
      <c r="B445" s="3" t="s">
        <v>803</v>
      </c>
      <c r="C445" s="8" t="s">
        <v>47</v>
      </c>
      <c r="D445" s="8" t="s">
        <v>110</v>
      </c>
      <c r="E445" s="8" t="s">
        <v>49</v>
      </c>
      <c r="F445" s="2">
        <v>57.56</v>
      </c>
      <c r="G445" s="2">
        <v>66.03</v>
      </c>
      <c r="H445" s="2">
        <v>66.040000000000006</v>
      </c>
      <c r="I445" s="2">
        <v>74.510000000000005</v>
      </c>
      <c r="J445" s="2">
        <v>74.52000000000001</v>
      </c>
      <c r="K445" s="2">
        <v>82.98</v>
      </c>
      <c r="L445" s="2">
        <v>82.990000000000009</v>
      </c>
      <c r="M445" s="2">
        <v>91.45</v>
      </c>
      <c r="N445" s="2">
        <v>119725.49</v>
      </c>
      <c r="O445" s="2">
        <v>137347.59</v>
      </c>
      <c r="P445" s="2">
        <v>137347.6</v>
      </c>
      <c r="Q445" s="18">
        <v>154969.68</v>
      </c>
      <c r="R445" s="18">
        <v>154969.69</v>
      </c>
      <c r="S445" s="18">
        <v>172591.78</v>
      </c>
      <c r="T445" s="18">
        <v>172591.79</v>
      </c>
      <c r="U445" s="2">
        <v>190213.87</v>
      </c>
    </row>
    <row r="446" spans="1:21" ht="13.15" customHeight="1" x14ac:dyDescent="0.2">
      <c r="A446" s="86" t="s">
        <v>804</v>
      </c>
      <c r="B446" s="3" t="s">
        <v>805</v>
      </c>
      <c r="C446" s="8" t="s">
        <v>15</v>
      </c>
      <c r="D446" s="8" t="s">
        <v>786</v>
      </c>
      <c r="E446" s="8" t="s">
        <v>17</v>
      </c>
      <c r="F446" s="2">
        <v>33.159999999999997</v>
      </c>
      <c r="G446" s="2">
        <v>37.5</v>
      </c>
      <c r="H446" s="2">
        <v>37.51</v>
      </c>
      <c r="I446" s="2">
        <v>41.84</v>
      </c>
      <c r="J446" s="2">
        <v>41.85</v>
      </c>
      <c r="K446" s="2">
        <v>46.18</v>
      </c>
      <c r="L446" s="2">
        <v>46.19</v>
      </c>
      <c r="M446" s="2">
        <v>50.52</v>
      </c>
      <c r="N446" s="2">
        <v>68979.59</v>
      </c>
      <c r="O446" s="2">
        <v>78005.679999999993</v>
      </c>
      <c r="P446" s="2">
        <v>78005.689999999988</v>
      </c>
      <c r="Q446" s="18">
        <v>87031.77</v>
      </c>
      <c r="R446" s="18">
        <v>87031.78</v>
      </c>
      <c r="S446" s="18">
        <v>96057.85</v>
      </c>
      <c r="T446" s="18">
        <v>96057.86</v>
      </c>
      <c r="U446" s="2">
        <v>105083.94</v>
      </c>
    </row>
    <row r="447" spans="1:21" ht="13.15" customHeight="1" x14ac:dyDescent="0.2">
      <c r="A447" s="86" t="s">
        <v>806</v>
      </c>
      <c r="B447" s="3" t="s">
        <v>807</v>
      </c>
      <c r="C447" s="8" t="s">
        <v>47</v>
      </c>
      <c r="D447" s="8" t="s">
        <v>48</v>
      </c>
      <c r="E447" s="8" t="s">
        <v>49</v>
      </c>
      <c r="F447" s="2">
        <v>36.729999999999997</v>
      </c>
      <c r="G447" s="2">
        <v>42.02</v>
      </c>
      <c r="H447" s="2">
        <v>42.03</v>
      </c>
      <c r="I447" s="2">
        <v>47.31</v>
      </c>
      <c r="J447" s="2">
        <v>47.32</v>
      </c>
      <c r="K447" s="2">
        <v>52.6</v>
      </c>
      <c r="L447" s="2">
        <v>52.61</v>
      </c>
      <c r="M447" s="2">
        <v>57.89</v>
      </c>
      <c r="N447" s="2">
        <v>76400</v>
      </c>
      <c r="O447" s="2">
        <v>87400.41</v>
      </c>
      <c r="P447" s="2">
        <v>87400.42</v>
      </c>
      <c r="Q447" s="18">
        <v>98400.82</v>
      </c>
      <c r="R447" s="18">
        <v>98400.83</v>
      </c>
      <c r="S447" s="18">
        <v>109401.22</v>
      </c>
      <c r="T447" s="18">
        <v>109401.23</v>
      </c>
      <c r="U447" s="2">
        <v>120401.63</v>
      </c>
    </row>
    <row r="448" spans="1:21" ht="13.15" customHeight="1" x14ac:dyDescent="0.2">
      <c r="A448" s="86" t="s">
        <v>808</v>
      </c>
      <c r="B448" s="3" t="s">
        <v>809</v>
      </c>
      <c r="C448" s="8" t="s">
        <v>15</v>
      </c>
      <c r="D448" s="8" t="s">
        <v>337</v>
      </c>
      <c r="E448" s="8" t="s">
        <v>17</v>
      </c>
      <c r="F448" s="2">
        <v>29.36</v>
      </c>
      <c r="G448" s="2">
        <v>33.200000000000003</v>
      </c>
      <c r="H448" s="2">
        <v>33.21</v>
      </c>
      <c r="I448" s="2">
        <v>37.04</v>
      </c>
      <c r="J448" s="2">
        <v>37.049999999999997</v>
      </c>
      <c r="K448" s="2">
        <v>40.880000000000003</v>
      </c>
      <c r="L448" s="2">
        <v>40.89</v>
      </c>
      <c r="M448" s="2">
        <v>44.72</v>
      </c>
      <c r="N448" s="2">
        <v>61061.22</v>
      </c>
      <c r="O448" s="2">
        <v>69051.179999999993</v>
      </c>
      <c r="P448" s="2">
        <v>69051.189999999988</v>
      </c>
      <c r="Q448" s="18">
        <v>77041.14</v>
      </c>
      <c r="R448" s="18">
        <v>77041.149999999994</v>
      </c>
      <c r="S448" s="18">
        <v>85031.1</v>
      </c>
      <c r="T448" s="18">
        <v>85031.11</v>
      </c>
      <c r="U448" s="2">
        <v>93021.06</v>
      </c>
    </row>
    <row r="449" spans="1:21" ht="13.15" customHeight="1" x14ac:dyDescent="0.2">
      <c r="A449" s="84" t="s">
        <v>1868</v>
      </c>
      <c r="B449" s="3" t="s">
        <v>1869</v>
      </c>
      <c r="C449" s="8" t="s">
        <v>47</v>
      </c>
      <c r="D449" s="8" t="s">
        <v>170</v>
      </c>
      <c r="E449" s="8" t="s">
        <v>17</v>
      </c>
      <c r="F449" s="2">
        <v>21.59</v>
      </c>
      <c r="G449" s="2">
        <v>24.41</v>
      </c>
      <c r="H449" s="2">
        <v>24.42</v>
      </c>
      <c r="I449" s="2">
        <v>27.24</v>
      </c>
      <c r="J449" s="2">
        <v>27.25</v>
      </c>
      <c r="K449" s="2">
        <v>30.06</v>
      </c>
      <c r="L449" s="2">
        <v>30.07</v>
      </c>
      <c r="M449" s="2">
        <v>32.880000000000003</v>
      </c>
      <c r="N449" s="2">
        <v>44897.96</v>
      </c>
      <c r="O449" s="2">
        <v>50772.93</v>
      </c>
      <c r="P449" s="2">
        <v>50772.94</v>
      </c>
      <c r="Q449" s="2">
        <v>56647.9</v>
      </c>
      <c r="R449" s="2">
        <v>56647.91</v>
      </c>
      <c r="S449" s="2">
        <v>62522.86</v>
      </c>
      <c r="T449" s="2">
        <v>62522.87</v>
      </c>
      <c r="U449" s="2">
        <v>68397.83</v>
      </c>
    </row>
    <row r="450" spans="1:21" ht="13.15" customHeight="1" x14ac:dyDescent="0.2">
      <c r="A450" s="86" t="s">
        <v>811</v>
      </c>
      <c r="B450" s="3" t="s">
        <v>812</v>
      </c>
      <c r="C450" s="8" t="s">
        <v>15</v>
      </c>
      <c r="D450" s="8" t="s">
        <v>41</v>
      </c>
      <c r="E450" s="8" t="s">
        <v>17</v>
      </c>
      <c r="F450" s="2">
        <v>19.13</v>
      </c>
      <c r="G450" s="2">
        <v>21.38</v>
      </c>
      <c r="H450" s="2">
        <v>21.39</v>
      </c>
      <c r="I450" s="2">
        <v>23.64</v>
      </c>
      <c r="J450" s="2">
        <v>23.650000000000002</v>
      </c>
      <c r="K450" s="2">
        <v>25.89</v>
      </c>
      <c r="L450" s="2">
        <v>25.900000000000002</v>
      </c>
      <c r="M450" s="2">
        <v>28.14</v>
      </c>
      <c r="N450" s="2">
        <v>39791.67</v>
      </c>
      <c r="O450" s="2">
        <v>44475.9</v>
      </c>
      <c r="P450" s="2">
        <v>44475.91</v>
      </c>
      <c r="Q450" s="18">
        <v>49160.12</v>
      </c>
      <c r="R450" s="18">
        <v>49160.130000000005</v>
      </c>
      <c r="S450" s="18">
        <v>53844.35</v>
      </c>
      <c r="T450" s="18">
        <v>53844.36</v>
      </c>
      <c r="U450" s="2">
        <v>58528.57</v>
      </c>
    </row>
    <row r="451" spans="1:21" ht="13.15" customHeight="1" x14ac:dyDescent="0.2">
      <c r="A451" s="86" t="s">
        <v>814</v>
      </c>
      <c r="B451" s="3" t="s">
        <v>815</v>
      </c>
      <c r="C451" s="8" t="s">
        <v>104</v>
      </c>
      <c r="D451" s="8" t="s">
        <v>16</v>
      </c>
      <c r="E451" s="8" t="s">
        <v>17</v>
      </c>
      <c r="F451" s="2">
        <v>21.59</v>
      </c>
      <c r="G451" s="2">
        <v>24.41</v>
      </c>
      <c r="H451" s="2">
        <v>24.42</v>
      </c>
      <c r="I451" s="2">
        <v>27.24</v>
      </c>
      <c r="J451" s="2">
        <v>27.25</v>
      </c>
      <c r="K451" s="2">
        <v>30.06</v>
      </c>
      <c r="L451" s="2">
        <v>30.07</v>
      </c>
      <c r="M451" s="2">
        <v>32.880000000000003</v>
      </c>
      <c r="N451" s="2">
        <v>44897.96</v>
      </c>
      <c r="O451" s="2">
        <v>50772.93</v>
      </c>
      <c r="P451" s="2">
        <v>50772.94</v>
      </c>
      <c r="Q451" s="18">
        <v>56647.9</v>
      </c>
      <c r="R451" s="18">
        <v>56647.91</v>
      </c>
      <c r="S451" s="18">
        <v>62522.86</v>
      </c>
      <c r="T451" s="18">
        <v>62522.87</v>
      </c>
      <c r="U451" s="2">
        <v>68397.83</v>
      </c>
    </row>
    <row r="452" spans="1:21" ht="13.15" customHeight="1" x14ac:dyDescent="0.2">
      <c r="A452" s="86" t="s">
        <v>816</v>
      </c>
      <c r="B452" s="3" t="s">
        <v>817</v>
      </c>
      <c r="C452" s="8" t="s">
        <v>47</v>
      </c>
      <c r="D452" s="8" t="s">
        <v>58</v>
      </c>
      <c r="E452" s="8" t="s">
        <v>49</v>
      </c>
      <c r="F452" s="2">
        <v>25</v>
      </c>
      <c r="G452" s="2">
        <v>28.27</v>
      </c>
      <c r="H452" s="2">
        <v>28.28</v>
      </c>
      <c r="I452" s="2">
        <v>31.55</v>
      </c>
      <c r="J452" s="2">
        <v>31.560000000000002</v>
      </c>
      <c r="K452" s="2">
        <v>34.82</v>
      </c>
      <c r="L452" s="2">
        <v>34.83</v>
      </c>
      <c r="M452" s="2">
        <v>38.090000000000003</v>
      </c>
      <c r="N452" s="2">
        <v>52000</v>
      </c>
      <c r="O452" s="2">
        <v>58804.28</v>
      </c>
      <c r="P452" s="2">
        <v>58804.29</v>
      </c>
      <c r="Q452" s="18">
        <v>65608.570000000007</v>
      </c>
      <c r="R452" s="18">
        <v>65608.58</v>
      </c>
      <c r="S452" s="18">
        <v>72412.850000000006</v>
      </c>
      <c r="T452" s="18">
        <v>72412.86</v>
      </c>
      <c r="U452" s="2">
        <v>79217.13</v>
      </c>
    </row>
    <row r="453" spans="1:21" ht="13.15" customHeight="1" x14ac:dyDescent="0.2">
      <c r="A453" s="86" t="s">
        <v>818</v>
      </c>
      <c r="B453" s="3" t="s">
        <v>819</v>
      </c>
      <c r="C453" s="8" t="s">
        <v>15</v>
      </c>
      <c r="D453" s="8" t="s">
        <v>16</v>
      </c>
      <c r="E453" s="8" t="s">
        <v>17</v>
      </c>
      <c r="F453" s="2">
        <v>21.59</v>
      </c>
      <c r="G453" s="2">
        <v>24.41</v>
      </c>
      <c r="H453" s="2">
        <v>24.42</v>
      </c>
      <c r="I453" s="2">
        <v>27.24</v>
      </c>
      <c r="J453" s="2">
        <v>27.25</v>
      </c>
      <c r="K453" s="2">
        <v>30.06</v>
      </c>
      <c r="L453" s="2">
        <v>30.07</v>
      </c>
      <c r="M453" s="2">
        <v>32.880000000000003</v>
      </c>
      <c r="N453" s="2">
        <v>44897.96</v>
      </c>
      <c r="O453" s="2">
        <v>50772.93</v>
      </c>
      <c r="P453" s="2">
        <v>50772.94</v>
      </c>
      <c r="Q453" s="18">
        <v>56647.9</v>
      </c>
      <c r="R453" s="18">
        <v>56647.91</v>
      </c>
      <c r="S453" s="18">
        <v>62522.86</v>
      </c>
      <c r="T453" s="18">
        <v>62522.87</v>
      </c>
      <c r="U453" s="2">
        <v>68397.83</v>
      </c>
    </row>
    <row r="454" spans="1:21" ht="13.15" customHeight="1" x14ac:dyDescent="0.2">
      <c r="A454" s="86" t="s">
        <v>820</v>
      </c>
      <c r="B454" s="3" t="s">
        <v>821</v>
      </c>
      <c r="C454" s="8" t="s">
        <v>15</v>
      </c>
      <c r="D454" s="8" t="s">
        <v>389</v>
      </c>
      <c r="E454" s="8" t="s">
        <v>17</v>
      </c>
      <c r="F454" s="2">
        <v>29.04</v>
      </c>
      <c r="G454" s="2">
        <v>32.840000000000003</v>
      </c>
      <c r="H454" s="2">
        <v>32.85</v>
      </c>
      <c r="I454" s="2">
        <v>36.64</v>
      </c>
      <c r="J454" s="2">
        <v>36.65</v>
      </c>
      <c r="K454" s="2">
        <v>40.44</v>
      </c>
      <c r="L454" s="2">
        <v>40.449999999999996</v>
      </c>
      <c r="M454" s="2">
        <v>44.24</v>
      </c>
      <c r="N454" s="2">
        <v>60408.160000000003</v>
      </c>
      <c r="O454" s="2">
        <v>68312.67</v>
      </c>
      <c r="P454" s="2">
        <v>68312.679999999993</v>
      </c>
      <c r="Q454" s="18">
        <v>76217.17</v>
      </c>
      <c r="R454" s="18">
        <v>76217.179999999993</v>
      </c>
      <c r="S454" s="18">
        <v>84121.68</v>
      </c>
      <c r="T454" s="18">
        <v>84121.689999999988</v>
      </c>
      <c r="U454" s="2">
        <v>92026.18</v>
      </c>
    </row>
    <row r="455" spans="1:21" ht="13.15" customHeight="1" x14ac:dyDescent="0.2">
      <c r="A455" s="86" t="s">
        <v>822</v>
      </c>
      <c r="B455" s="3" t="s">
        <v>823</v>
      </c>
      <c r="C455" s="8" t="s">
        <v>15</v>
      </c>
      <c r="D455" s="8" t="s">
        <v>105</v>
      </c>
      <c r="E455" s="8" t="s">
        <v>17</v>
      </c>
      <c r="F455" s="2">
        <v>19.899999999999999</v>
      </c>
      <c r="G455" s="2"/>
      <c r="H455" s="2"/>
      <c r="I455" s="2"/>
      <c r="J455" s="2"/>
      <c r="K455" s="2"/>
      <c r="L455" s="2"/>
      <c r="M455" s="2">
        <v>46.4</v>
      </c>
      <c r="N455" s="2">
        <v>41400</v>
      </c>
      <c r="O455" s="2"/>
      <c r="P455" s="2"/>
      <c r="Q455" s="18"/>
      <c r="R455" s="18"/>
      <c r="S455" s="18"/>
      <c r="T455" s="18"/>
      <c r="U455" s="2">
        <v>96512</v>
      </c>
    </row>
    <row r="456" spans="1:21" ht="13.15" customHeight="1" x14ac:dyDescent="0.2">
      <c r="A456" s="86" t="s">
        <v>824</v>
      </c>
      <c r="B456" s="3" t="s">
        <v>825</v>
      </c>
      <c r="C456" s="8" t="s">
        <v>47</v>
      </c>
      <c r="D456" s="8" t="s">
        <v>52</v>
      </c>
      <c r="E456" s="8" t="s">
        <v>49</v>
      </c>
      <c r="F456" s="2">
        <v>29.04</v>
      </c>
      <c r="G456" s="2">
        <v>32.840000000000003</v>
      </c>
      <c r="H456" s="2">
        <v>32.85</v>
      </c>
      <c r="I456" s="2">
        <v>36.64</v>
      </c>
      <c r="J456" s="2">
        <v>36.65</v>
      </c>
      <c r="K456" s="2">
        <v>40.44</v>
      </c>
      <c r="L456" s="2">
        <v>40.449999999999996</v>
      </c>
      <c r="M456" s="2">
        <v>44.24</v>
      </c>
      <c r="N456" s="2">
        <v>60408.160000000003</v>
      </c>
      <c r="O456" s="2">
        <v>68312.67</v>
      </c>
      <c r="P456" s="2">
        <v>68312.679999999993</v>
      </c>
      <c r="Q456" s="18">
        <v>76217.17</v>
      </c>
      <c r="R456" s="18">
        <v>76217.179999999993</v>
      </c>
      <c r="S456" s="18">
        <v>84121.68</v>
      </c>
      <c r="T456" s="18">
        <v>84121.689999999988</v>
      </c>
      <c r="U456" s="2">
        <v>92026.18</v>
      </c>
    </row>
    <row r="457" spans="1:21" ht="13.15" customHeight="1" x14ac:dyDescent="0.2">
      <c r="A457" s="86" t="s">
        <v>826</v>
      </c>
      <c r="B457" s="3" t="s">
        <v>827</v>
      </c>
      <c r="C457" s="8" t="s">
        <v>15</v>
      </c>
      <c r="D457" s="8" t="s">
        <v>16</v>
      </c>
      <c r="E457" s="8" t="s">
        <v>17</v>
      </c>
      <c r="F457" s="2">
        <v>21.59</v>
      </c>
      <c r="G457" s="2">
        <v>24.41</v>
      </c>
      <c r="H457" s="2">
        <v>24.42</v>
      </c>
      <c r="I457" s="2">
        <v>27.24</v>
      </c>
      <c r="J457" s="2">
        <v>27.25</v>
      </c>
      <c r="K457" s="2">
        <v>30.06</v>
      </c>
      <c r="L457" s="2">
        <v>30.07</v>
      </c>
      <c r="M457" s="2">
        <v>32.880000000000003</v>
      </c>
      <c r="N457" s="2">
        <v>44897.96</v>
      </c>
      <c r="O457" s="2">
        <v>50772.93</v>
      </c>
      <c r="P457" s="2">
        <v>50772.94</v>
      </c>
      <c r="Q457" s="18">
        <v>56647.9</v>
      </c>
      <c r="R457" s="18">
        <v>56647.91</v>
      </c>
      <c r="S457" s="18">
        <v>62522.86</v>
      </c>
      <c r="T457" s="18">
        <v>62522.87</v>
      </c>
      <c r="U457" s="2">
        <v>68397.83</v>
      </c>
    </row>
    <row r="458" spans="1:21" ht="13.15" customHeight="1" x14ac:dyDescent="0.2">
      <c r="A458" s="86" t="s">
        <v>828</v>
      </c>
      <c r="B458" s="3" t="s">
        <v>829</v>
      </c>
      <c r="C458" s="8" t="s">
        <v>15</v>
      </c>
      <c r="D458" s="8" t="s">
        <v>159</v>
      </c>
      <c r="E458" s="8" t="s">
        <v>17</v>
      </c>
      <c r="F458" s="2">
        <v>25</v>
      </c>
      <c r="G458" s="2">
        <v>28.27</v>
      </c>
      <c r="H458" s="2">
        <v>28.28</v>
      </c>
      <c r="I458" s="2">
        <v>31.55</v>
      </c>
      <c r="J458" s="2">
        <v>31.560000000000002</v>
      </c>
      <c r="K458" s="2">
        <v>34.82</v>
      </c>
      <c r="L458" s="2">
        <v>34.83</v>
      </c>
      <c r="M458" s="2">
        <v>38.090000000000003</v>
      </c>
      <c r="N458" s="2">
        <v>52000</v>
      </c>
      <c r="O458" s="2">
        <v>58804.28</v>
      </c>
      <c r="P458" s="2">
        <v>58804.29</v>
      </c>
      <c r="Q458" s="18">
        <v>65608.570000000007</v>
      </c>
      <c r="R458" s="18">
        <v>65608.58</v>
      </c>
      <c r="S458" s="18">
        <v>72412.850000000006</v>
      </c>
      <c r="T458" s="18">
        <v>72412.86</v>
      </c>
      <c r="U458" s="2">
        <v>79217.13</v>
      </c>
    </row>
    <row r="459" spans="1:21" ht="13.15" customHeight="1" x14ac:dyDescent="0.2">
      <c r="A459" s="86" t="s">
        <v>830</v>
      </c>
      <c r="B459" s="3" t="s">
        <v>831</v>
      </c>
      <c r="C459" s="8" t="s">
        <v>15</v>
      </c>
      <c r="D459" s="8" t="s">
        <v>389</v>
      </c>
      <c r="E459" s="8" t="s">
        <v>17</v>
      </c>
      <c r="F459" s="2">
        <v>29.04</v>
      </c>
      <c r="G459" s="2">
        <v>32.840000000000003</v>
      </c>
      <c r="H459" s="2">
        <v>32.85</v>
      </c>
      <c r="I459" s="2">
        <v>36.64</v>
      </c>
      <c r="J459" s="2">
        <v>36.65</v>
      </c>
      <c r="K459" s="2">
        <v>40.44</v>
      </c>
      <c r="L459" s="2">
        <v>40.449999999999996</v>
      </c>
      <c r="M459" s="2">
        <v>44.24</v>
      </c>
      <c r="N459" s="2">
        <v>60408.160000000003</v>
      </c>
      <c r="O459" s="2">
        <v>68312.67</v>
      </c>
      <c r="P459" s="2">
        <v>68312.679999999993</v>
      </c>
      <c r="Q459" s="18">
        <v>76217.17</v>
      </c>
      <c r="R459" s="18">
        <v>76217.179999999993</v>
      </c>
      <c r="S459" s="18">
        <v>84121.68</v>
      </c>
      <c r="T459" s="18">
        <v>84121.689999999988</v>
      </c>
      <c r="U459" s="2">
        <v>92026.18</v>
      </c>
    </row>
    <row r="460" spans="1:21" ht="13.15" customHeight="1" x14ac:dyDescent="0.2">
      <c r="A460" s="86" t="s">
        <v>832</v>
      </c>
      <c r="B460" s="3" t="s">
        <v>833</v>
      </c>
      <c r="C460" s="8" t="s">
        <v>15</v>
      </c>
      <c r="D460" s="8" t="s">
        <v>41</v>
      </c>
      <c r="E460" s="8" t="s">
        <v>17</v>
      </c>
      <c r="F460" s="2">
        <v>19.13</v>
      </c>
      <c r="G460" s="2">
        <v>21.38</v>
      </c>
      <c r="H460" s="2">
        <v>21.39</v>
      </c>
      <c r="I460" s="2">
        <v>23.64</v>
      </c>
      <c r="J460" s="2">
        <v>23.650000000000002</v>
      </c>
      <c r="K460" s="2">
        <v>25.89</v>
      </c>
      <c r="L460" s="2">
        <v>25.900000000000002</v>
      </c>
      <c r="M460" s="2">
        <v>28.14</v>
      </c>
      <c r="N460" s="2">
        <v>39791.67</v>
      </c>
      <c r="O460" s="2">
        <v>44475.9</v>
      </c>
      <c r="P460" s="2">
        <v>44475.91</v>
      </c>
      <c r="Q460" s="18">
        <v>49160.12</v>
      </c>
      <c r="R460" s="18">
        <v>49160.130000000005</v>
      </c>
      <c r="S460" s="18">
        <v>53844.35</v>
      </c>
      <c r="T460" s="18">
        <v>53844.36</v>
      </c>
      <c r="U460" s="2">
        <v>58528.57</v>
      </c>
    </row>
    <row r="461" spans="1:21" ht="13.15" customHeight="1" x14ac:dyDescent="0.2">
      <c r="A461" s="86" t="s">
        <v>834</v>
      </c>
      <c r="B461" s="3" t="s">
        <v>835</v>
      </c>
      <c r="C461" s="8" t="s">
        <v>47</v>
      </c>
      <c r="D461" s="8" t="s">
        <v>52</v>
      </c>
      <c r="E461" s="8" t="s">
        <v>49</v>
      </c>
      <c r="F461" s="2">
        <v>29.04</v>
      </c>
      <c r="G461" s="2">
        <v>32.840000000000003</v>
      </c>
      <c r="H461" s="2">
        <v>32.85</v>
      </c>
      <c r="I461" s="2">
        <v>36.64</v>
      </c>
      <c r="J461" s="2">
        <v>36.65</v>
      </c>
      <c r="K461" s="2">
        <v>40.44</v>
      </c>
      <c r="L461" s="2">
        <v>40.449999999999996</v>
      </c>
      <c r="M461" s="2">
        <v>44.24</v>
      </c>
      <c r="N461" s="2">
        <v>60408.160000000003</v>
      </c>
      <c r="O461" s="2">
        <v>68312.67</v>
      </c>
      <c r="P461" s="2">
        <v>68312.679999999993</v>
      </c>
      <c r="Q461" s="18">
        <v>76217.17</v>
      </c>
      <c r="R461" s="18">
        <v>76217.179999999993</v>
      </c>
      <c r="S461" s="18">
        <v>84121.68</v>
      </c>
      <c r="T461" s="18">
        <v>84121.689999999988</v>
      </c>
      <c r="U461" s="2">
        <v>92026.18</v>
      </c>
    </row>
    <row r="462" spans="1:21" ht="13.15" customHeight="1" x14ac:dyDescent="0.2">
      <c r="A462" s="86" t="s">
        <v>836</v>
      </c>
      <c r="B462" s="3" t="s">
        <v>837</v>
      </c>
      <c r="C462" s="8" t="s">
        <v>47</v>
      </c>
      <c r="D462" s="8" t="s">
        <v>170</v>
      </c>
      <c r="E462" s="8" t="s">
        <v>17</v>
      </c>
      <c r="F462" s="2">
        <v>21.59</v>
      </c>
      <c r="G462" s="2">
        <v>24.41</v>
      </c>
      <c r="H462" s="2">
        <v>24.42</v>
      </c>
      <c r="I462" s="2">
        <v>27.24</v>
      </c>
      <c r="J462" s="2">
        <v>27.25</v>
      </c>
      <c r="K462" s="2">
        <v>30.06</v>
      </c>
      <c r="L462" s="2">
        <v>30.07</v>
      </c>
      <c r="M462" s="2">
        <v>32.880000000000003</v>
      </c>
      <c r="N462" s="2">
        <v>44897.96</v>
      </c>
      <c r="O462" s="2">
        <v>50772.93</v>
      </c>
      <c r="P462" s="2">
        <v>50772.94</v>
      </c>
      <c r="Q462" s="18">
        <v>56647.9</v>
      </c>
      <c r="R462" s="18">
        <v>56647.91</v>
      </c>
      <c r="S462" s="18">
        <v>62522.86</v>
      </c>
      <c r="T462" s="18">
        <v>62522.87</v>
      </c>
      <c r="U462" s="2">
        <v>68397.83</v>
      </c>
    </row>
    <row r="463" spans="1:21" ht="13.15" customHeight="1" x14ac:dyDescent="0.2">
      <c r="A463" s="86" t="s">
        <v>838</v>
      </c>
      <c r="B463" s="3" t="s">
        <v>839</v>
      </c>
      <c r="C463" s="8" t="s">
        <v>15</v>
      </c>
      <c r="D463" s="8" t="s">
        <v>498</v>
      </c>
      <c r="E463" s="8" t="s">
        <v>17</v>
      </c>
      <c r="F463" s="2">
        <v>18</v>
      </c>
      <c r="G463" s="2"/>
      <c r="H463" s="2"/>
      <c r="I463" s="2"/>
      <c r="J463" s="2"/>
      <c r="K463" s="2"/>
      <c r="L463" s="2"/>
      <c r="M463" s="2">
        <v>38.83</v>
      </c>
      <c r="N463" s="2">
        <v>37440</v>
      </c>
      <c r="O463" s="2"/>
      <c r="P463" s="2"/>
      <c r="Q463" s="18"/>
      <c r="R463" s="18"/>
      <c r="S463" s="18"/>
      <c r="T463" s="18"/>
      <c r="U463" s="2">
        <v>80766.399999999994</v>
      </c>
    </row>
    <row r="464" spans="1:21" ht="13.15" customHeight="1" x14ac:dyDescent="0.2">
      <c r="A464" s="86" t="s">
        <v>840</v>
      </c>
      <c r="B464" s="3" t="s">
        <v>841</v>
      </c>
      <c r="C464" s="8" t="s">
        <v>15</v>
      </c>
      <c r="D464" s="8" t="s">
        <v>632</v>
      </c>
      <c r="E464" s="8" t="s">
        <v>17</v>
      </c>
      <c r="F464" s="2">
        <v>15</v>
      </c>
      <c r="G464" s="2"/>
      <c r="H464" s="2"/>
      <c r="I464" s="2"/>
      <c r="J464" s="2"/>
      <c r="K464" s="2"/>
      <c r="L464" s="2"/>
      <c r="M464" s="2">
        <v>31.06</v>
      </c>
      <c r="N464" s="2">
        <v>31200</v>
      </c>
      <c r="O464" s="2"/>
      <c r="P464" s="2"/>
      <c r="Q464" s="18"/>
      <c r="R464" s="18"/>
      <c r="S464" s="18"/>
      <c r="T464" s="18"/>
      <c r="U464" s="2">
        <v>64604.800000000003</v>
      </c>
    </row>
    <row r="465" spans="1:21" ht="13.15" customHeight="1" x14ac:dyDescent="0.2">
      <c r="A465" s="86" t="s">
        <v>842</v>
      </c>
      <c r="B465" s="3" t="s">
        <v>843</v>
      </c>
      <c r="C465" s="8" t="s">
        <v>15</v>
      </c>
      <c r="D465" s="8" t="s">
        <v>105</v>
      </c>
      <c r="E465" s="8" t="s">
        <v>17</v>
      </c>
      <c r="F465" s="2">
        <v>19.899999999999999</v>
      </c>
      <c r="G465" s="2"/>
      <c r="H465" s="2"/>
      <c r="I465" s="2"/>
      <c r="J465" s="2"/>
      <c r="K465" s="2"/>
      <c r="L465" s="2"/>
      <c r="M465" s="2">
        <v>46.4</v>
      </c>
      <c r="N465" s="2">
        <v>41400</v>
      </c>
      <c r="O465" s="2"/>
      <c r="P465" s="2"/>
      <c r="Q465" s="18"/>
      <c r="R465" s="18"/>
      <c r="S465" s="18"/>
      <c r="T465" s="18"/>
      <c r="U465" s="2">
        <v>96512</v>
      </c>
    </row>
    <row r="466" spans="1:21" ht="13.15" customHeight="1" x14ac:dyDescent="0.2">
      <c r="A466" s="86" t="s">
        <v>844</v>
      </c>
      <c r="B466" s="3" t="s">
        <v>845</v>
      </c>
      <c r="C466" s="8" t="s">
        <v>15</v>
      </c>
      <c r="D466" s="8" t="s">
        <v>510</v>
      </c>
      <c r="E466" s="8" t="s">
        <v>17</v>
      </c>
      <c r="F466" s="2">
        <v>31.25</v>
      </c>
      <c r="G466" s="2"/>
      <c r="H466" s="2"/>
      <c r="I466" s="2"/>
      <c r="J466" s="2"/>
      <c r="K466" s="2"/>
      <c r="L466" s="2"/>
      <c r="M466" s="2">
        <v>56.95</v>
      </c>
      <c r="N466" s="2">
        <v>65000</v>
      </c>
      <c r="O466" s="2"/>
      <c r="P466" s="2"/>
      <c r="Q466" s="18"/>
      <c r="R466" s="18"/>
      <c r="S466" s="18"/>
      <c r="T466" s="18"/>
      <c r="U466" s="2">
        <f>Table1[[#This Row],[HQ4 Max]]*2080</f>
        <v>118456</v>
      </c>
    </row>
    <row r="467" spans="1:21" ht="13.15" customHeight="1" x14ac:dyDescent="0.2">
      <c r="A467" s="86" t="s">
        <v>846</v>
      </c>
      <c r="B467" s="3" t="s">
        <v>847</v>
      </c>
      <c r="C467" s="8" t="s">
        <v>47</v>
      </c>
      <c r="D467" s="8" t="s">
        <v>440</v>
      </c>
      <c r="E467" s="8" t="s">
        <v>49</v>
      </c>
      <c r="F467" s="2">
        <v>62.02</v>
      </c>
      <c r="G467" s="2">
        <v>71.94</v>
      </c>
      <c r="H467" s="2">
        <v>71.95</v>
      </c>
      <c r="I467" s="2">
        <v>81.87</v>
      </c>
      <c r="J467" s="2">
        <v>81.88000000000001</v>
      </c>
      <c r="K467" s="2">
        <v>91.79</v>
      </c>
      <c r="L467" s="2">
        <v>91.800000000000011</v>
      </c>
      <c r="M467" s="2">
        <v>101.71</v>
      </c>
      <c r="N467" s="2">
        <v>129000</v>
      </c>
      <c r="O467" s="2">
        <v>149640</v>
      </c>
      <c r="P467" s="2">
        <v>149640.01</v>
      </c>
      <c r="Q467" s="18">
        <v>170280</v>
      </c>
      <c r="R467" s="18">
        <v>170280.01</v>
      </c>
      <c r="S467" s="18">
        <v>190920</v>
      </c>
      <c r="T467" s="18">
        <v>190920.01</v>
      </c>
      <c r="U467" s="2">
        <v>211560</v>
      </c>
    </row>
    <row r="468" spans="1:21" ht="13.15" customHeight="1" x14ac:dyDescent="0.2">
      <c r="A468" s="86" t="s">
        <v>848</v>
      </c>
      <c r="B468" s="3" t="s">
        <v>849</v>
      </c>
      <c r="C468" s="8" t="s">
        <v>104</v>
      </c>
      <c r="D468" s="8" t="s">
        <v>617</v>
      </c>
      <c r="E468" s="8" t="s">
        <v>17</v>
      </c>
      <c r="F468" s="2">
        <v>15</v>
      </c>
      <c r="G468" s="2"/>
      <c r="H468" s="2"/>
      <c r="I468" s="2"/>
      <c r="J468" s="2"/>
      <c r="K468" s="2"/>
      <c r="L468" s="2"/>
      <c r="M468" s="2">
        <v>38.83</v>
      </c>
      <c r="N468" s="2">
        <v>31200</v>
      </c>
      <c r="O468" s="2"/>
      <c r="P468" s="2"/>
      <c r="Q468" s="18"/>
      <c r="R468" s="18"/>
      <c r="S468" s="18"/>
      <c r="T468" s="18"/>
      <c r="U468" s="2">
        <f>Table1[[#This Row],[HQ4 Max]]*2080</f>
        <v>80766.399999999994</v>
      </c>
    </row>
    <row r="469" spans="1:21" ht="13.15" customHeight="1" x14ac:dyDescent="0.2">
      <c r="A469" s="86" t="s">
        <v>850</v>
      </c>
      <c r="B469" s="3" t="s">
        <v>851</v>
      </c>
      <c r="C469" s="8" t="s">
        <v>15</v>
      </c>
      <c r="D469" s="8" t="s">
        <v>632</v>
      </c>
      <c r="E469" s="8" t="s">
        <v>17</v>
      </c>
      <c r="F469" s="2">
        <v>15</v>
      </c>
      <c r="G469" s="2"/>
      <c r="H469" s="2"/>
      <c r="I469" s="2"/>
      <c r="J469" s="2"/>
      <c r="K469" s="2"/>
      <c r="L469" s="2"/>
      <c r="M469" s="2">
        <v>31.06</v>
      </c>
      <c r="N469" s="2">
        <v>31200</v>
      </c>
      <c r="O469" s="2"/>
      <c r="P469" s="2"/>
      <c r="Q469" s="18"/>
      <c r="R469" s="18"/>
      <c r="S469" s="18"/>
      <c r="T469" s="18"/>
      <c r="U469" s="2">
        <v>64604.800000000003</v>
      </c>
    </row>
    <row r="470" spans="1:21" ht="13.15" customHeight="1" x14ac:dyDescent="0.2">
      <c r="A470" s="84" t="s">
        <v>1872</v>
      </c>
      <c r="B470" s="3" t="s">
        <v>1908</v>
      </c>
      <c r="C470" s="8" t="s">
        <v>47</v>
      </c>
      <c r="D470" s="8" t="s">
        <v>74</v>
      </c>
      <c r="E470" s="8" t="s">
        <v>49</v>
      </c>
      <c r="F470" s="2">
        <v>36.81</v>
      </c>
      <c r="G470" s="2">
        <v>42.11</v>
      </c>
      <c r="H470" s="2">
        <v>42.12</v>
      </c>
      <c r="I470" s="2">
        <v>47.41</v>
      </c>
      <c r="J470" s="2">
        <v>47.419999999999995</v>
      </c>
      <c r="K470" s="2">
        <v>52.71</v>
      </c>
      <c r="L470" s="2">
        <v>52.72</v>
      </c>
      <c r="M470" s="2">
        <v>58.01</v>
      </c>
      <c r="N470" s="2">
        <v>76560</v>
      </c>
      <c r="O470" s="2">
        <v>87583.45</v>
      </c>
      <c r="P470" s="2">
        <v>87583.459999999992</v>
      </c>
      <c r="Q470" s="2">
        <v>98606.89</v>
      </c>
      <c r="R470" s="2">
        <v>98606.9</v>
      </c>
      <c r="S470" s="2">
        <v>109630.34</v>
      </c>
      <c r="T470" s="2">
        <v>109630.34999999999</v>
      </c>
      <c r="U470" s="2">
        <v>120653.78</v>
      </c>
    </row>
    <row r="471" spans="1:21" ht="13.15" customHeight="1" x14ac:dyDescent="0.2">
      <c r="A471" s="86" t="s">
        <v>852</v>
      </c>
      <c r="B471" s="3" t="s">
        <v>853</v>
      </c>
      <c r="C471" s="8" t="s">
        <v>47</v>
      </c>
      <c r="D471" s="8" t="s">
        <v>52</v>
      </c>
      <c r="E471" s="8" t="s">
        <v>49</v>
      </c>
      <c r="F471" s="2">
        <v>29.04</v>
      </c>
      <c r="G471" s="2">
        <v>32.840000000000003</v>
      </c>
      <c r="H471" s="2">
        <v>32.85</v>
      </c>
      <c r="I471" s="2">
        <v>36.64</v>
      </c>
      <c r="J471" s="2">
        <v>36.65</v>
      </c>
      <c r="K471" s="2">
        <v>40.44</v>
      </c>
      <c r="L471" s="2">
        <v>40.449999999999996</v>
      </c>
      <c r="M471" s="2">
        <v>44.24</v>
      </c>
      <c r="N471" s="2">
        <v>60408.160000000003</v>
      </c>
      <c r="O471" s="2">
        <v>68312.67</v>
      </c>
      <c r="P471" s="2">
        <v>68312.679999999993</v>
      </c>
      <c r="Q471" s="18">
        <v>76217.17</v>
      </c>
      <c r="R471" s="18">
        <v>76217.179999999993</v>
      </c>
      <c r="S471" s="18">
        <v>84121.68</v>
      </c>
      <c r="T471" s="18">
        <v>84121.689999999988</v>
      </c>
      <c r="U471" s="2">
        <v>92026.18</v>
      </c>
    </row>
    <row r="472" spans="1:21" ht="13.15" customHeight="1" x14ac:dyDescent="0.2">
      <c r="A472" s="86" t="s">
        <v>854</v>
      </c>
      <c r="B472" s="3" t="s">
        <v>855</v>
      </c>
      <c r="C472" s="8" t="s">
        <v>104</v>
      </c>
      <c r="D472" s="8" t="s">
        <v>20</v>
      </c>
      <c r="E472" s="8" t="s">
        <v>17</v>
      </c>
      <c r="F472" s="2">
        <v>17.89</v>
      </c>
      <c r="G472" s="2">
        <v>20</v>
      </c>
      <c r="H472" s="2">
        <v>20.010000000000002</v>
      </c>
      <c r="I472" s="2">
        <v>22.1</v>
      </c>
      <c r="J472" s="2">
        <v>22.110000000000003</v>
      </c>
      <c r="K472" s="2">
        <v>24.21</v>
      </c>
      <c r="L472" s="2">
        <v>24.220000000000002</v>
      </c>
      <c r="M472" s="2">
        <v>26.31</v>
      </c>
      <c r="N472" s="2">
        <v>37208.33</v>
      </c>
      <c r="O472" s="2">
        <v>41588.449999999997</v>
      </c>
      <c r="P472" s="2">
        <v>41588.46</v>
      </c>
      <c r="Q472" s="18">
        <v>45968.57</v>
      </c>
      <c r="R472" s="18">
        <v>45968.58</v>
      </c>
      <c r="S472" s="18">
        <v>50348.69</v>
      </c>
      <c r="T472" s="18">
        <v>50348.700000000004</v>
      </c>
      <c r="U472" s="2">
        <v>54728.81</v>
      </c>
    </row>
    <row r="473" spans="1:21" ht="13.15" customHeight="1" x14ac:dyDescent="0.2">
      <c r="A473" s="86" t="s">
        <v>856</v>
      </c>
      <c r="B473" s="3" t="s">
        <v>857</v>
      </c>
      <c r="C473" s="8" t="s">
        <v>47</v>
      </c>
      <c r="D473" s="8" t="s">
        <v>48</v>
      </c>
      <c r="E473" s="8" t="s">
        <v>49</v>
      </c>
      <c r="F473" s="2">
        <v>36.729999999999997</v>
      </c>
      <c r="G473" s="2">
        <v>42.02</v>
      </c>
      <c r="H473" s="2">
        <v>42.03</v>
      </c>
      <c r="I473" s="2">
        <v>47.31</v>
      </c>
      <c r="J473" s="2">
        <v>47.32</v>
      </c>
      <c r="K473" s="2">
        <v>52.6</v>
      </c>
      <c r="L473" s="2">
        <v>52.61</v>
      </c>
      <c r="M473" s="2">
        <v>57.89</v>
      </c>
      <c r="N473" s="2">
        <v>76400</v>
      </c>
      <c r="O473" s="2">
        <v>87400.41</v>
      </c>
      <c r="P473" s="2">
        <v>87400.42</v>
      </c>
      <c r="Q473" s="18">
        <v>98400.82</v>
      </c>
      <c r="R473" s="18">
        <v>98400.83</v>
      </c>
      <c r="S473" s="18">
        <v>109401.22</v>
      </c>
      <c r="T473" s="18">
        <v>109401.23</v>
      </c>
      <c r="U473" s="2">
        <v>120401.63</v>
      </c>
    </row>
    <row r="474" spans="1:21" ht="13.15" customHeight="1" x14ac:dyDescent="0.2">
      <c r="A474" s="86" t="s">
        <v>858</v>
      </c>
      <c r="B474" s="3" t="s">
        <v>859</v>
      </c>
      <c r="C474" s="8" t="s">
        <v>15</v>
      </c>
      <c r="D474" s="8" t="s">
        <v>20</v>
      </c>
      <c r="E474" s="8" t="s">
        <v>17</v>
      </c>
      <c r="F474" s="2">
        <v>17.89</v>
      </c>
      <c r="G474" s="2">
        <v>20</v>
      </c>
      <c r="H474" s="2">
        <v>20.010000000000002</v>
      </c>
      <c r="I474" s="2">
        <v>22.1</v>
      </c>
      <c r="J474" s="2">
        <v>22.110000000000003</v>
      </c>
      <c r="K474" s="2">
        <v>24.21</v>
      </c>
      <c r="L474" s="2">
        <v>24.220000000000002</v>
      </c>
      <c r="M474" s="2">
        <v>26.31</v>
      </c>
      <c r="N474" s="2">
        <v>37208.33</v>
      </c>
      <c r="O474" s="2">
        <v>41588.449999999997</v>
      </c>
      <c r="P474" s="2">
        <v>41588.46</v>
      </c>
      <c r="Q474" s="18">
        <v>45968.57</v>
      </c>
      <c r="R474" s="18">
        <v>45968.58</v>
      </c>
      <c r="S474" s="18">
        <v>50348.69</v>
      </c>
      <c r="T474" s="18">
        <v>50348.700000000004</v>
      </c>
      <c r="U474" s="2">
        <v>54728.81</v>
      </c>
    </row>
    <row r="475" spans="1:21" ht="13.15" customHeight="1" x14ac:dyDescent="0.2">
      <c r="A475" s="86" t="s">
        <v>860</v>
      </c>
      <c r="B475" s="3" t="s">
        <v>861</v>
      </c>
      <c r="C475" s="8" t="s">
        <v>15</v>
      </c>
      <c r="D475" s="8" t="s">
        <v>41</v>
      </c>
      <c r="E475" s="8" t="s">
        <v>17</v>
      </c>
      <c r="F475" s="2">
        <v>19.13</v>
      </c>
      <c r="G475" s="2">
        <v>21.38</v>
      </c>
      <c r="H475" s="2">
        <v>21.39</v>
      </c>
      <c r="I475" s="2">
        <v>23.64</v>
      </c>
      <c r="J475" s="2">
        <v>23.650000000000002</v>
      </c>
      <c r="K475" s="2">
        <v>25.89</v>
      </c>
      <c r="L475" s="2">
        <v>25.900000000000002</v>
      </c>
      <c r="M475" s="2">
        <v>28.14</v>
      </c>
      <c r="N475" s="2">
        <v>39791.67</v>
      </c>
      <c r="O475" s="2">
        <v>44475.9</v>
      </c>
      <c r="P475" s="2">
        <v>44475.91</v>
      </c>
      <c r="Q475" s="18">
        <v>49160.12</v>
      </c>
      <c r="R475" s="18">
        <v>49160.130000000005</v>
      </c>
      <c r="S475" s="18">
        <v>53844.35</v>
      </c>
      <c r="T475" s="18">
        <v>53844.36</v>
      </c>
      <c r="U475" s="2">
        <v>58528.57</v>
      </c>
    </row>
    <row r="476" spans="1:21" ht="13.15" customHeight="1" x14ac:dyDescent="0.2">
      <c r="A476" s="86" t="s">
        <v>862</v>
      </c>
      <c r="B476" s="3" t="s">
        <v>863</v>
      </c>
      <c r="C476" s="8" t="s">
        <v>15</v>
      </c>
      <c r="D476" s="8" t="s">
        <v>16</v>
      </c>
      <c r="E476" s="8" t="s">
        <v>17</v>
      </c>
      <c r="F476" s="2">
        <v>21.59</v>
      </c>
      <c r="G476" s="2">
        <v>24.41</v>
      </c>
      <c r="H476" s="2">
        <v>24.42</v>
      </c>
      <c r="I476" s="2">
        <v>27.24</v>
      </c>
      <c r="J476" s="2">
        <v>27.25</v>
      </c>
      <c r="K476" s="2">
        <v>30.06</v>
      </c>
      <c r="L476" s="2">
        <v>30.07</v>
      </c>
      <c r="M476" s="2">
        <v>32.880000000000003</v>
      </c>
      <c r="N476" s="2">
        <v>44897.96</v>
      </c>
      <c r="O476" s="2">
        <v>50772.93</v>
      </c>
      <c r="P476" s="2">
        <v>50772.94</v>
      </c>
      <c r="Q476" s="18">
        <v>56647.9</v>
      </c>
      <c r="R476" s="18">
        <v>56647.91</v>
      </c>
      <c r="S476" s="18">
        <v>62522.86</v>
      </c>
      <c r="T476" s="18">
        <v>62522.87</v>
      </c>
      <c r="U476" s="2">
        <v>68397.83</v>
      </c>
    </row>
    <row r="477" spans="1:21" ht="13.15" customHeight="1" x14ac:dyDescent="0.2">
      <c r="A477" s="86" t="s">
        <v>864</v>
      </c>
      <c r="B477" s="3" t="s">
        <v>865</v>
      </c>
      <c r="C477" s="8" t="s">
        <v>15</v>
      </c>
      <c r="D477" s="8" t="s">
        <v>92</v>
      </c>
      <c r="E477" s="8" t="s">
        <v>17</v>
      </c>
      <c r="F477" s="2">
        <v>15</v>
      </c>
      <c r="G477" s="2"/>
      <c r="H477" s="2"/>
      <c r="I477" s="2"/>
      <c r="J477" s="2"/>
      <c r="K477" s="2"/>
      <c r="L477" s="2"/>
      <c r="M477" s="2">
        <v>25.89</v>
      </c>
      <c r="N477" s="2">
        <v>31200</v>
      </c>
      <c r="O477" s="2"/>
      <c r="P477" s="2"/>
      <c r="Q477" s="18"/>
      <c r="R477" s="18"/>
      <c r="S477" s="18"/>
      <c r="T477" s="18"/>
      <c r="U477" s="2">
        <f>Table1[[#This Row],[HQ4 Max]]*2080</f>
        <v>53851.200000000004</v>
      </c>
    </row>
    <row r="478" spans="1:21" ht="13.15" customHeight="1" x14ac:dyDescent="0.2">
      <c r="A478" s="86" t="s">
        <v>866</v>
      </c>
      <c r="B478" s="3" t="s">
        <v>867</v>
      </c>
      <c r="C478" s="8" t="s">
        <v>32</v>
      </c>
      <c r="D478" s="8" t="s">
        <v>868</v>
      </c>
      <c r="E478" s="8" t="s">
        <v>17</v>
      </c>
      <c r="F478" s="2">
        <v>16.07</v>
      </c>
      <c r="G478" s="2"/>
      <c r="H478" s="2"/>
      <c r="I478" s="2"/>
      <c r="J478" s="2"/>
      <c r="K478" s="2"/>
      <c r="L478" s="2"/>
      <c r="M478" s="2">
        <v>19.89</v>
      </c>
      <c r="N478" s="2">
        <v>33431.08</v>
      </c>
      <c r="O478" s="2"/>
      <c r="P478" s="2"/>
      <c r="Q478" s="18"/>
      <c r="R478" s="18"/>
      <c r="S478" s="18"/>
      <c r="T478" s="18"/>
      <c r="U478" s="2">
        <v>41378.32</v>
      </c>
    </row>
    <row r="479" spans="1:21" ht="13.15" customHeight="1" x14ac:dyDescent="0.2">
      <c r="A479" s="86" t="s">
        <v>869</v>
      </c>
      <c r="B479" s="3" t="s">
        <v>870</v>
      </c>
      <c r="C479" s="8" t="s">
        <v>15</v>
      </c>
      <c r="D479" s="8" t="s">
        <v>92</v>
      </c>
      <c r="E479" s="8" t="s">
        <v>17</v>
      </c>
      <c r="F479" s="2">
        <v>15</v>
      </c>
      <c r="G479" s="2"/>
      <c r="H479" s="2"/>
      <c r="I479" s="2"/>
      <c r="J479" s="2"/>
      <c r="K479" s="2"/>
      <c r="L479" s="2"/>
      <c r="M479" s="2">
        <v>25.89</v>
      </c>
      <c r="N479" s="2">
        <v>31200</v>
      </c>
      <c r="O479" s="2"/>
      <c r="P479" s="2"/>
      <c r="Q479" s="18"/>
      <c r="R479" s="18"/>
      <c r="S479" s="18"/>
      <c r="T479" s="18"/>
      <c r="U479" s="2">
        <f>Table1[[#This Row],[HQ4 Max]]*2080</f>
        <v>53851.200000000004</v>
      </c>
    </row>
    <row r="480" spans="1:21" ht="13.15" customHeight="1" x14ac:dyDescent="0.2">
      <c r="A480" s="86" t="s">
        <v>871</v>
      </c>
      <c r="B480" s="3" t="s">
        <v>872</v>
      </c>
      <c r="C480" s="8" t="s">
        <v>15</v>
      </c>
      <c r="D480" s="8" t="s">
        <v>92</v>
      </c>
      <c r="E480" s="8" t="s">
        <v>17</v>
      </c>
      <c r="F480" s="2">
        <v>15</v>
      </c>
      <c r="G480" s="2"/>
      <c r="H480" s="2"/>
      <c r="I480" s="2"/>
      <c r="J480" s="2"/>
      <c r="K480" s="2"/>
      <c r="L480" s="2"/>
      <c r="M480" s="2">
        <v>25.89</v>
      </c>
      <c r="N480" s="2">
        <v>31200</v>
      </c>
      <c r="O480" s="2"/>
      <c r="P480" s="2"/>
      <c r="Q480" s="18"/>
      <c r="R480" s="18"/>
      <c r="S480" s="18"/>
      <c r="T480" s="18"/>
      <c r="U480" s="2">
        <f>Table1[[#This Row],[HQ4 Max]]*2080</f>
        <v>53851.200000000004</v>
      </c>
    </row>
    <row r="481" spans="1:21" ht="13.15" customHeight="1" x14ac:dyDescent="0.2">
      <c r="A481" s="86" t="s">
        <v>873</v>
      </c>
      <c r="B481" s="3" t="s">
        <v>874</v>
      </c>
      <c r="C481" s="8" t="s">
        <v>32</v>
      </c>
      <c r="D481" s="8" t="s">
        <v>875</v>
      </c>
      <c r="E481" s="8" t="s">
        <v>17</v>
      </c>
      <c r="F481" s="2">
        <v>16.14</v>
      </c>
      <c r="G481" s="2"/>
      <c r="H481" s="2"/>
      <c r="I481" s="2"/>
      <c r="J481" s="2"/>
      <c r="K481" s="2"/>
      <c r="L481" s="2"/>
      <c r="M481" s="2">
        <v>22.6</v>
      </c>
      <c r="N481" s="2">
        <v>33573.5</v>
      </c>
      <c r="O481" s="2"/>
      <c r="P481" s="2"/>
      <c r="Q481" s="18"/>
      <c r="R481" s="18"/>
      <c r="S481" s="18"/>
      <c r="T481" s="18"/>
      <c r="U481" s="2">
        <v>47002.98</v>
      </c>
    </row>
    <row r="482" spans="1:21" ht="13.15" customHeight="1" x14ac:dyDescent="0.2">
      <c r="A482" s="86" t="s">
        <v>876</v>
      </c>
      <c r="B482" s="3" t="s">
        <v>877</v>
      </c>
      <c r="C482" s="8" t="s">
        <v>47</v>
      </c>
      <c r="D482" s="8" t="s">
        <v>110</v>
      </c>
      <c r="E482" s="8" t="s">
        <v>49</v>
      </c>
      <c r="F482" s="2">
        <v>57.56</v>
      </c>
      <c r="G482" s="2">
        <v>66.03</v>
      </c>
      <c r="H482" s="2">
        <v>66.040000000000006</v>
      </c>
      <c r="I482" s="2">
        <v>74.510000000000005</v>
      </c>
      <c r="J482" s="2">
        <v>74.52000000000001</v>
      </c>
      <c r="K482" s="2">
        <v>82.98</v>
      </c>
      <c r="L482" s="2">
        <v>82.990000000000009</v>
      </c>
      <c r="M482" s="2">
        <v>91.45</v>
      </c>
      <c r="N482" s="2">
        <v>119725.49</v>
      </c>
      <c r="O482" s="2">
        <v>137347.59</v>
      </c>
      <c r="P482" s="2">
        <v>137347.6</v>
      </c>
      <c r="Q482" s="18">
        <v>154969.68</v>
      </c>
      <c r="R482" s="18">
        <v>154969.69</v>
      </c>
      <c r="S482" s="18">
        <v>172591.78</v>
      </c>
      <c r="T482" s="18">
        <v>172591.79</v>
      </c>
      <c r="U482" s="2">
        <v>190213.87</v>
      </c>
    </row>
    <row r="483" spans="1:21" ht="13.15" customHeight="1" x14ac:dyDescent="0.2">
      <c r="A483" s="86" t="s">
        <v>878</v>
      </c>
      <c r="B483" s="3" t="s">
        <v>879</v>
      </c>
      <c r="C483" s="8" t="s">
        <v>47</v>
      </c>
      <c r="D483" s="8" t="s">
        <v>129</v>
      </c>
      <c r="E483" s="8" t="s">
        <v>49</v>
      </c>
      <c r="F483" s="2">
        <v>49.83</v>
      </c>
      <c r="G483" s="2">
        <v>56.53</v>
      </c>
      <c r="H483" s="2">
        <v>56.54</v>
      </c>
      <c r="I483" s="2">
        <v>63.22</v>
      </c>
      <c r="J483" s="2">
        <v>63.23</v>
      </c>
      <c r="K483" s="2">
        <v>69.92</v>
      </c>
      <c r="L483" s="2">
        <v>69.930000000000007</v>
      </c>
      <c r="M483" s="2">
        <v>76.61</v>
      </c>
      <c r="N483" s="2">
        <v>103640</v>
      </c>
      <c r="O483" s="2">
        <v>117566.63</v>
      </c>
      <c r="P483" s="2">
        <v>117566.64</v>
      </c>
      <c r="Q483" s="18">
        <v>131493.25</v>
      </c>
      <c r="R483" s="18">
        <v>131493.26</v>
      </c>
      <c r="S483" s="18">
        <v>145419.88</v>
      </c>
      <c r="T483" s="18">
        <v>145419.89000000001</v>
      </c>
      <c r="U483" s="2">
        <v>159346.5</v>
      </c>
    </row>
    <row r="484" spans="1:21" ht="13.15" customHeight="1" x14ac:dyDescent="0.2">
      <c r="A484" s="88" t="s">
        <v>880</v>
      </c>
      <c r="B484" s="3" t="s">
        <v>881</v>
      </c>
      <c r="C484" s="8" t="s">
        <v>47</v>
      </c>
      <c r="D484" s="8" t="s">
        <v>167</v>
      </c>
      <c r="E484" s="8" t="s">
        <v>49</v>
      </c>
      <c r="F484" s="2">
        <v>42.4</v>
      </c>
      <c r="G484" s="2">
        <v>48.51</v>
      </c>
      <c r="H484" s="2">
        <v>48.519999999999996</v>
      </c>
      <c r="I484" s="2">
        <v>54.62</v>
      </c>
      <c r="J484" s="2">
        <v>54.629999999999995</v>
      </c>
      <c r="K484" s="2">
        <v>60.72</v>
      </c>
      <c r="L484" s="2">
        <v>60.73</v>
      </c>
      <c r="M484" s="2">
        <v>66.83</v>
      </c>
      <c r="N484" s="2">
        <v>88200</v>
      </c>
      <c r="O484" s="2">
        <v>100899.42</v>
      </c>
      <c r="P484" s="2">
        <v>100899.43</v>
      </c>
      <c r="Q484" s="18">
        <v>113598.85</v>
      </c>
      <c r="R484" s="18">
        <v>113598.86</v>
      </c>
      <c r="S484" s="18">
        <v>126298.27</v>
      </c>
      <c r="T484" s="18">
        <v>126298.28</v>
      </c>
      <c r="U484" s="2">
        <v>138997.69</v>
      </c>
    </row>
    <row r="485" spans="1:21" ht="13.15" customHeight="1" x14ac:dyDescent="0.2">
      <c r="A485" s="86" t="s">
        <v>882</v>
      </c>
      <c r="B485" s="3" t="s">
        <v>883</v>
      </c>
      <c r="C485" s="8" t="s">
        <v>47</v>
      </c>
      <c r="D485" s="8" t="s">
        <v>170</v>
      </c>
      <c r="E485" s="8" t="s">
        <v>17</v>
      </c>
      <c r="F485" s="2">
        <v>21.59</v>
      </c>
      <c r="G485" s="2">
        <v>24.41</v>
      </c>
      <c r="H485" s="2">
        <v>24.42</v>
      </c>
      <c r="I485" s="2">
        <v>27.24</v>
      </c>
      <c r="J485" s="2">
        <v>27.25</v>
      </c>
      <c r="K485" s="2">
        <v>30.06</v>
      </c>
      <c r="L485" s="2">
        <v>30.07</v>
      </c>
      <c r="M485" s="2">
        <v>32.880000000000003</v>
      </c>
      <c r="N485" s="2">
        <v>44897.96</v>
      </c>
      <c r="O485" s="2">
        <v>50772.93</v>
      </c>
      <c r="P485" s="2">
        <v>50772.94</v>
      </c>
      <c r="Q485" s="18">
        <v>56647.9</v>
      </c>
      <c r="R485" s="18">
        <v>56647.91</v>
      </c>
      <c r="S485" s="18">
        <v>62522.86</v>
      </c>
      <c r="T485" s="18">
        <v>62522.87</v>
      </c>
      <c r="U485" s="2">
        <v>68397.83</v>
      </c>
    </row>
    <row r="486" spans="1:21" ht="13.15" customHeight="1" x14ac:dyDescent="0.2">
      <c r="A486" s="86" t="s">
        <v>884</v>
      </c>
      <c r="B486" s="3" t="s">
        <v>885</v>
      </c>
      <c r="C486" s="8" t="s">
        <v>47</v>
      </c>
      <c r="D486" s="8" t="s">
        <v>52</v>
      </c>
      <c r="E486" s="8" t="s">
        <v>49</v>
      </c>
      <c r="F486" s="2">
        <v>29.04</v>
      </c>
      <c r="G486" s="2">
        <v>32.840000000000003</v>
      </c>
      <c r="H486" s="2">
        <v>32.85</v>
      </c>
      <c r="I486" s="2">
        <v>36.64</v>
      </c>
      <c r="J486" s="2">
        <v>36.65</v>
      </c>
      <c r="K486" s="2">
        <v>40.44</v>
      </c>
      <c r="L486" s="2">
        <v>40.449999999999996</v>
      </c>
      <c r="M486" s="2">
        <v>44.24</v>
      </c>
      <c r="N486" s="2">
        <v>60408.160000000003</v>
      </c>
      <c r="O486" s="2">
        <v>68312.67</v>
      </c>
      <c r="P486" s="2">
        <v>68312.679999999993</v>
      </c>
      <c r="Q486" s="18">
        <v>76217.17</v>
      </c>
      <c r="R486" s="18">
        <v>76217.179999999993</v>
      </c>
      <c r="S486" s="18">
        <v>84121.68</v>
      </c>
      <c r="T486" s="18">
        <v>84121.689999999988</v>
      </c>
      <c r="U486" s="2">
        <v>92026.18</v>
      </c>
    </row>
    <row r="487" spans="1:21" ht="13.15" customHeight="1" x14ac:dyDescent="0.2">
      <c r="A487" s="86" t="s">
        <v>886</v>
      </c>
      <c r="B487" s="3" t="s">
        <v>887</v>
      </c>
      <c r="C487" s="8" t="s">
        <v>47</v>
      </c>
      <c r="D487" s="8" t="s">
        <v>52</v>
      </c>
      <c r="E487" s="8" t="s">
        <v>49</v>
      </c>
      <c r="F487" s="2">
        <v>29.04</v>
      </c>
      <c r="G487" s="2">
        <v>32.840000000000003</v>
      </c>
      <c r="H487" s="2">
        <v>32.85</v>
      </c>
      <c r="I487" s="2">
        <v>36.64</v>
      </c>
      <c r="J487" s="2">
        <v>36.65</v>
      </c>
      <c r="K487" s="2">
        <v>40.44</v>
      </c>
      <c r="L487" s="2">
        <v>40.449999999999996</v>
      </c>
      <c r="M487" s="2">
        <v>44.24</v>
      </c>
      <c r="N487" s="2">
        <v>60408.160000000003</v>
      </c>
      <c r="O487" s="2">
        <v>68312.67</v>
      </c>
      <c r="P487" s="2">
        <v>68312.679999999993</v>
      </c>
      <c r="Q487" s="18">
        <v>76217.17</v>
      </c>
      <c r="R487" s="18">
        <v>76217.179999999993</v>
      </c>
      <c r="S487" s="18">
        <v>84121.68</v>
      </c>
      <c r="T487" s="18">
        <v>84121.689999999988</v>
      </c>
      <c r="U487" s="2">
        <v>92026.18</v>
      </c>
    </row>
    <row r="488" spans="1:21" ht="13.15" customHeight="1" x14ac:dyDescent="0.2">
      <c r="A488" s="86" t="s">
        <v>888</v>
      </c>
      <c r="B488" s="3" t="s">
        <v>889</v>
      </c>
      <c r="C488" s="8" t="s">
        <v>47</v>
      </c>
      <c r="D488" s="8" t="s">
        <v>52</v>
      </c>
      <c r="E488" s="8" t="s">
        <v>49</v>
      </c>
      <c r="F488" s="2">
        <v>29.04</v>
      </c>
      <c r="G488" s="2">
        <v>32.840000000000003</v>
      </c>
      <c r="H488" s="2">
        <v>32.85</v>
      </c>
      <c r="I488" s="2">
        <v>36.64</v>
      </c>
      <c r="J488" s="2">
        <v>36.65</v>
      </c>
      <c r="K488" s="2">
        <v>40.44</v>
      </c>
      <c r="L488" s="2">
        <v>40.449999999999996</v>
      </c>
      <c r="M488" s="2">
        <v>44.24</v>
      </c>
      <c r="N488" s="2">
        <v>60408.160000000003</v>
      </c>
      <c r="O488" s="2">
        <v>68312.67</v>
      </c>
      <c r="P488" s="2">
        <v>68312.679999999993</v>
      </c>
      <c r="Q488" s="18">
        <v>76217.17</v>
      </c>
      <c r="R488" s="18">
        <v>76217.179999999993</v>
      </c>
      <c r="S488" s="18">
        <v>84121.68</v>
      </c>
      <c r="T488" s="18">
        <v>84121.689999999988</v>
      </c>
      <c r="U488" s="2">
        <v>92026.18</v>
      </c>
    </row>
    <row r="489" spans="1:21" ht="13.15" customHeight="1" x14ac:dyDescent="0.2">
      <c r="A489" s="86" t="s">
        <v>890</v>
      </c>
      <c r="B489" s="3" t="s">
        <v>891</v>
      </c>
      <c r="C489" s="8" t="s">
        <v>47</v>
      </c>
      <c r="D489" s="8" t="s">
        <v>55</v>
      </c>
      <c r="E489" s="8" t="s">
        <v>49</v>
      </c>
      <c r="F489" s="2">
        <v>32.31</v>
      </c>
      <c r="G489" s="2">
        <v>36.96</v>
      </c>
      <c r="H489" s="2">
        <v>36.97</v>
      </c>
      <c r="I489" s="2">
        <v>41.61</v>
      </c>
      <c r="J489" s="2">
        <v>41.62</v>
      </c>
      <c r="K489" s="2">
        <v>46.26</v>
      </c>
      <c r="L489" s="2">
        <v>46.269999999999996</v>
      </c>
      <c r="M489" s="2">
        <v>50.91</v>
      </c>
      <c r="N489" s="2">
        <v>67200</v>
      </c>
      <c r="O489" s="2">
        <v>76875.75</v>
      </c>
      <c r="P489" s="2">
        <v>76875.759999999995</v>
      </c>
      <c r="Q489" s="18">
        <v>86551.5</v>
      </c>
      <c r="R489" s="18">
        <v>86551.51</v>
      </c>
      <c r="S489" s="18">
        <v>96227.25</v>
      </c>
      <c r="T489" s="18">
        <v>96227.26</v>
      </c>
      <c r="U489" s="2">
        <v>105902.99999999999</v>
      </c>
    </row>
    <row r="490" spans="1:21" ht="13.15" customHeight="1" x14ac:dyDescent="0.2">
      <c r="A490" s="86" t="s">
        <v>892</v>
      </c>
      <c r="B490" s="3" t="s">
        <v>893</v>
      </c>
      <c r="C490" s="8" t="s">
        <v>15</v>
      </c>
      <c r="D490" s="8" t="s">
        <v>159</v>
      </c>
      <c r="E490" s="8" t="s">
        <v>17</v>
      </c>
      <c r="F490" s="2">
        <v>25</v>
      </c>
      <c r="G490" s="2">
        <v>28.27</v>
      </c>
      <c r="H490" s="2">
        <v>28.28</v>
      </c>
      <c r="I490" s="2">
        <v>31.55</v>
      </c>
      <c r="J490" s="2">
        <v>31.560000000000002</v>
      </c>
      <c r="K490" s="2">
        <v>34.82</v>
      </c>
      <c r="L490" s="2">
        <v>34.83</v>
      </c>
      <c r="M490" s="2">
        <v>38.090000000000003</v>
      </c>
      <c r="N490" s="2">
        <v>52000</v>
      </c>
      <c r="O490" s="2">
        <v>58804.28</v>
      </c>
      <c r="P490" s="2">
        <v>58804.29</v>
      </c>
      <c r="Q490" s="18">
        <v>65608.570000000007</v>
      </c>
      <c r="R490" s="18">
        <v>65608.58</v>
      </c>
      <c r="S490" s="18">
        <v>72412.850000000006</v>
      </c>
      <c r="T490" s="18">
        <v>72412.86</v>
      </c>
      <c r="U490" s="2">
        <v>79217.13</v>
      </c>
    </row>
    <row r="491" spans="1:21" ht="13.15" customHeight="1" x14ac:dyDescent="0.2">
      <c r="A491" s="86" t="s">
        <v>894</v>
      </c>
      <c r="B491" s="3" t="s">
        <v>895</v>
      </c>
      <c r="C491" s="8" t="s">
        <v>15</v>
      </c>
      <c r="D491" s="8" t="s">
        <v>389</v>
      </c>
      <c r="E491" s="8" t="s">
        <v>17</v>
      </c>
      <c r="F491" s="2">
        <v>29.04</v>
      </c>
      <c r="G491" s="2">
        <v>32.840000000000003</v>
      </c>
      <c r="H491" s="2">
        <v>32.85</v>
      </c>
      <c r="I491" s="2">
        <v>36.64</v>
      </c>
      <c r="J491" s="2">
        <v>36.65</v>
      </c>
      <c r="K491" s="2">
        <v>40.44</v>
      </c>
      <c r="L491" s="2">
        <v>40.449999999999996</v>
      </c>
      <c r="M491" s="2">
        <v>44.24</v>
      </c>
      <c r="N491" s="2">
        <v>60408.160000000003</v>
      </c>
      <c r="O491" s="2">
        <v>68312.67</v>
      </c>
      <c r="P491" s="2">
        <v>68312.679999999993</v>
      </c>
      <c r="Q491" s="18">
        <v>76217.17</v>
      </c>
      <c r="R491" s="18">
        <v>76217.179999999993</v>
      </c>
      <c r="S491" s="18">
        <v>84121.68</v>
      </c>
      <c r="T491" s="18">
        <v>84121.689999999988</v>
      </c>
      <c r="U491" s="2">
        <v>92026.18</v>
      </c>
    </row>
    <row r="492" spans="1:21" ht="13.15" customHeight="1" x14ac:dyDescent="0.2">
      <c r="A492" s="86" t="s">
        <v>897</v>
      </c>
      <c r="B492" s="3" t="s">
        <v>898</v>
      </c>
      <c r="C492" s="8" t="s">
        <v>15</v>
      </c>
      <c r="D492" s="8" t="s">
        <v>36</v>
      </c>
      <c r="E492" s="8" t="s">
        <v>17</v>
      </c>
      <c r="F492" s="2">
        <v>16.43</v>
      </c>
      <c r="G492" s="2">
        <v>18.36</v>
      </c>
      <c r="H492" s="2">
        <v>18.37</v>
      </c>
      <c r="I492" s="2">
        <v>20.3</v>
      </c>
      <c r="J492" s="2">
        <v>20.310000000000002</v>
      </c>
      <c r="K492" s="2">
        <v>22.23</v>
      </c>
      <c r="L492" s="2">
        <v>22.240000000000002</v>
      </c>
      <c r="M492" s="2">
        <v>24.161004326923077</v>
      </c>
      <c r="N492" s="2">
        <v>34166.67</v>
      </c>
      <c r="O492" s="2">
        <v>38188.730000000003</v>
      </c>
      <c r="P492" s="2">
        <v>38188.740000000005</v>
      </c>
      <c r="Q492" s="18">
        <v>42210.78</v>
      </c>
      <c r="R492" s="18">
        <v>42210.79</v>
      </c>
      <c r="S492" s="18">
        <v>46232.84</v>
      </c>
      <c r="T492" s="18">
        <v>46232.85</v>
      </c>
      <c r="U492" s="2">
        <v>50254.89</v>
      </c>
    </row>
    <row r="493" spans="1:21" ht="13.15" customHeight="1" x14ac:dyDescent="0.2">
      <c r="A493" s="86" t="s">
        <v>899</v>
      </c>
      <c r="B493" s="3" t="s">
        <v>900</v>
      </c>
      <c r="C493" s="8" t="s">
        <v>15</v>
      </c>
      <c r="D493" s="8" t="s">
        <v>632</v>
      </c>
      <c r="E493" s="8" t="s">
        <v>17</v>
      </c>
      <c r="F493" s="2">
        <v>15</v>
      </c>
      <c r="G493" s="2"/>
      <c r="H493" s="2"/>
      <c r="I493" s="2"/>
      <c r="J493" s="2"/>
      <c r="K493" s="2"/>
      <c r="L493" s="2"/>
      <c r="M493" s="2">
        <v>31.06</v>
      </c>
      <c r="N493" s="2">
        <v>31200</v>
      </c>
      <c r="O493" s="2"/>
      <c r="P493" s="2"/>
      <c r="Q493" s="18"/>
      <c r="R493" s="18"/>
      <c r="S493" s="18"/>
      <c r="T493" s="18"/>
      <c r="U493" s="2">
        <v>64604.800000000003</v>
      </c>
    </row>
    <row r="494" spans="1:21" ht="13.15" customHeight="1" x14ac:dyDescent="0.2">
      <c r="A494" s="86" t="s">
        <v>901</v>
      </c>
      <c r="B494" s="3" t="s">
        <v>902</v>
      </c>
      <c r="C494" s="8" t="s">
        <v>15</v>
      </c>
      <c r="D494" s="8" t="s">
        <v>632</v>
      </c>
      <c r="E494" s="8" t="s">
        <v>17</v>
      </c>
      <c r="F494" s="2">
        <v>15</v>
      </c>
      <c r="G494" s="2"/>
      <c r="H494" s="2"/>
      <c r="I494" s="2"/>
      <c r="J494" s="2"/>
      <c r="K494" s="2"/>
      <c r="L494" s="2"/>
      <c r="M494" s="2">
        <v>31.06</v>
      </c>
      <c r="N494" s="2">
        <v>31200</v>
      </c>
      <c r="O494" s="2"/>
      <c r="P494" s="2"/>
      <c r="Q494" s="18"/>
      <c r="R494" s="18"/>
      <c r="S494" s="18"/>
      <c r="T494" s="18"/>
      <c r="U494" s="2">
        <v>64604.800000000003</v>
      </c>
    </row>
    <row r="495" spans="1:21" ht="13.15" customHeight="1" x14ac:dyDescent="0.2">
      <c r="A495" s="86" t="s">
        <v>903</v>
      </c>
      <c r="B495" s="3" t="s">
        <v>904</v>
      </c>
      <c r="C495" s="8" t="s">
        <v>15</v>
      </c>
      <c r="D495" s="8" t="s">
        <v>632</v>
      </c>
      <c r="E495" s="8" t="s">
        <v>17</v>
      </c>
      <c r="F495" s="2">
        <v>15</v>
      </c>
      <c r="G495" s="2"/>
      <c r="H495" s="2"/>
      <c r="I495" s="2"/>
      <c r="J495" s="2"/>
      <c r="K495" s="2"/>
      <c r="L495" s="2"/>
      <c r="M495" s="2">
        <v>31.06</v>
      </c>
      <c r="N495" s="2">
        <v>31200</v>
      </c>
      <c r="O495" s="2"/>
      <c r="P495" s="2"/>
      <c r="Q495" s="18"/>
      <c r="R495" s="18"/>
      <c r="S495" s="18"/>
      <c r="T495" s="18"/>
      <c r="U495" s="2">
        <v>64604.800000000003</v>
      </c>
    </row>
    <row r="496" spans="1:21" ht="13.15" customHeight="1" x14ac:dyDescent="0.2">
      <c r="A496" s="86" t="s">
        <v>905</v>
      </c>
      <c r="B496" s="3" t="s">
        <v>906</v>
      </c>
      <c r="C496" s="8" t="s">
        <v>47</v>
      </c>
      <c r="D496" s="8" t="s">
        <v>52</v>
      </c>
      <c r="E496" s="8" t="s">
        <v>49</v>
      </c>
      <c r="F496" s="2">
        <v>29.04</v>
      </c>
      <c r="G496" s="2">
        <v>32.840000000000003</v>
      </c>
      <c r="H496" s="2">
        <v>32.85</v>
      </c>
      <c r="I496" s="2">
        <v>36.64</v>
      </c>
      <c r="J496" s="2">
        <v>36.65</v>
      </c>
      <c r="K496" s="2">
        <v>40.44</v>
      </c>
      <c r="L496" s="2">
        <v>40.449999999999996</v>
      </c>
      <c r="M496" s="2">
        <v>44.24</v>
      </c>
      <c r="N496" s="2">
        <v>60408.160000000003</v>
      </c>
      <c r="O496" s="2">
        <v>68312.67</v>
      </c>
      <c r="P496" s="2">
        <v>68312.679999999993</v>
      </c>
      <c r="Q496" s="18">
        <v>76217.17</v>
      </c>
      <c r="R496" s="18">
        <v>76217.179999999993</v>
      </c>
      <c r="S496" s="18">
        <v>84121.68</v>
      </c>
      <c r="T496" s="18">
        <v>84121.689999999988</v>
      </c>
      <c r="U496" s="2">
        <v>92026.18</v>
      </c>
    </row>
    <row r="497" spans="1:21" ht="13.15" customHeight="1" x14ac:dyDescent="0.2">
      <c r="A497" s="86" t="s">
        <v>907</v>
      </c>
      <c r="B497" s="3" t="s">
        <v>908</v>
      </c>
      <c r="C497" s="8" t="s">
        <v>15</v>
      </c>
      <c r="D497" s="8" t="s">
        <v>41</v>
      </c>
      <c r="E497" s="8" t="s">
        <v>17</v>
      </c>
      <c r="F497" s="2">
        <v>19.13</v>
      </c>
      <c r="G497" s="2">
        <v>21.38</v>
      </c>
      <c r="H497" s="2">
        <v>21.39</v>
      </c>
      <c r="I497" s="2">
        <v>23.64</v>
      </c>
      <c r="J497" s="2">
        <v>23.650000000000002</v>
      </c>
      <c r="K497" s="2">
        <v>25.89</v>
      </c>
      <c r="L497" s="2">
        <v>25.900000000000002</v>
      </c>
      <c r="M497" s="2">
        <v>28.14</v>
      </c>
      <c r="N497" s="2">
        <v>39791.67</v>
      </c>
      <c r="O497" s="2">
        <v>44475.9</v>
      </c>
      <c r="P497" s="2">
        <v>44475.91</v>
      </c>
      <c r="Q497" s="18">
        <v>49160.12</v>
      </c>
      <c r="R497" s="18">
        <v>49160.130000000005</v>
      </c>
      <c r="S497" s="18">
        <v>53844.35</v>
      </c>
      <c r="T497" s="18">
        <v>53844.36</v>
      </c>
      <c r="U497" s="2">
        <v>58528.57</v>
      </c>
    </row>
    <row r="498" spans="1:21" ht="13.15" customHeight="1" x14ac:dyDescent="0.2">
      <c r="A498" s="86" t="s">
        <v>909</v>
      </c>
      <c r="B498" s="3" t="s">
        <v>910</v>
      </c>
      <c r="C498" s="8" t="s">
        <v>15</v>
      </c>
      <c r="D498" s="8" t="s">
        <v>95</v>
      </c>
      <c r="E498" s="8" t="s">
        <v>17</v>
      </c>
      <c r="F498" s="2">
        <v>20.149999999999999</v>
      </c>
      <c r="G498" s="2">
        <v>22.52</v>
      </c>
      <c r="H498" s="2">
        <v>22.53</v>
      </c>
      <c r="I498" s="2">
        <v>24.9</v>
      </c>
      <c r="J498" s="2">
        <v>24.91</v>
      </c>
      <c r="K498" s="2">
        <v>27.27</v>
      </c>
      <c r="L498" s="2">
        <v>27.28</v>
      </c>
      <c r="M498" s="2">
        <v>29.64</v>
      </c>
      <c r="N498" s="2">
        <v>41916.67</v>
      </c>
      <c r="O498" s="2">
        <v>46851.05</v>
      </c>
      <c r="P498" s="2">
        <v>46851.060000000005</v>
      </c>
      <c r="Q498" s="18">
        <v>51785.42</v>
      </c>
      <c r="R498" s="18">
        <v>51785.43</v>
      </c>
      <c r="S498" s="18">
        <v>56719.8</v>
      </c>
      <c r="T498" s="18">
        <v>56719.810000000005</v>
      </c>
      <c r="U498" s="2">
        <v>61654.17</v>
      </c>
    </row>
    <row r="499" spans="1:21" ht="13.15" customHeight="1" x14ac:dyDescent="0.2">
      <c r="A499" s="86" t="s">
        <v>911</v>
      </c>
      <c r="B499" s="3" t="s">
        <v>912</v>
      </c>
      <c r="C499" s="8" t="s">
        <v>15</v>
      </c>
      <c r="D499" s="8" t="s">
        <v>36</v>
      </c>
      <c r="E499" s="8" t="s">
        <v>17</v>
      </c>
      <c r="F499" s="2">
        <v>16.43</v>
      </c>
      <c r="G499" s="2">
        <v>18.36</v>
      </c>
      <c r="H499" s="2">
        <v>18.37</v>
      </c>
      <c r="I499" s="2">
        <v>20.3</v>
      </c>
      <c r="J499" s="2">
        <v>20.310000000000002</v>
      </c>
      <c r="K499" s="2">
        <v>22.23</v>
      </c>
      <c r="L499" s="2">
        <v>22.240000000000002</v>
      </c>
      <c r="M499" s="2">
        <v>24.161004326923077</v>
      </c>
      <c r="N499" s="2">
        <v>34166.67</v>
      </c>
      <c r="O499" s="2">
        <v>38188.730000000003</v>
      </c>
      <c r="P499" s="2">
        <v>38188.740000000005</v>
      </c>
      <c r="Q499" s="18">
        <v>42210.78</v>
      </c>
      <c r="R499" s="18">
        <v>42210.79</v>
      </c>
      <c r="S499" s="18">
        <v>46232.84</v>
      </c>
      <c r="T499" s="18">
        <v>46232.85</v>
      </c>
      <c r="U499" s="2">
        <v>50254.89</v>
      </c>
    </row>
    <row r="500" spans="1:21" ht="13.15" customHeight="1" x14ac:dyDescent="0.2">
      <c r="A500" s="86" t="s">
        <v>913</v>
      </c>
      <c r="B500" s="3" t="s">
        <v>914</v>
      </c>
      <c r="C500" s="8" t="s">
        <v>15</v>
      </c>
      <c r="D500" s="8" t="s">
        <v>95</v>
      </c>
      <c r="E500" s="8" t="s">
        <v>17</v>
      </c>
      <c r="F500" s="2">
        <v>20.149999999999999</v>
      </c>
      <c r="G500" s="2">
        <v>22.52</v>
      </c>
      <c r="H500" s="2">
        <v>22.53</v>
      </c>
      <c r="I500" s="2">
        <v>24.9</v>
      </c>
      <c r="J500" s="2">
        <v>24.91</v>
      </c>
      <c r="K500" s="2">
        <v>27.27</v>
      </c>
      <c r="L500" s="2">
        <v>27.28</v>
      </c>
      <c r="M500" s="2">
        <v>29.64</v>
      </c>
      <c r="N500" s="2">
        <v>41916.67</v>
      </c>
      <c r="O500" s="2">
        <v>46851.05</v>
      </c>
      <c r="P500" s="2">
        <v>46851.060000000005</v>
      </c>
      <c r="Q500" s="18">
        <v>51785.42</v>
      </c>
      <c r="R500" s="18">
        <v>51785.43</v>
      </c>
      <c r="S500" s="18">
        <v>56719.8</v>
      </c>
      <c r="T500" s="18">
        <v>56719.810000000005</v>
      </c>
      <c r="U500" s="2">
        <v>61654.17</v>
      </c>
    </row>
    <row r="501" spans="1:21" ht="13.15" customHeight="1" x14ac:dyDescent="0.2">
      <c r="A501" s="86" t="s">
        <v>915</v>
      </c>
      <c r="B501" s="3" t="s">
        <v>916</v>
      </c>
      <c r="C501" s="8" t="s">
        <v>104</v>
      </c>
      <c r="D501" s="8" t="s">
        <v>498</v>
      </c>
      <c r="E501" s="8" t="s">
        <v>17</v>
      </c>
      <c r="F501" s="2">
        <v>18</v>
      </c>
      <c r="G501" s="2"/>
      <c r="H501" s="2"/>
      <c r="I501" s="2"/>
      <c r="J501" s="2"/>
      <c r="K501" s="2"/>
      <c r="L501" s="2"/>
      <c r="M501" s="2">
        <v>38.83</v>
      </c>
      <c r="N501" s="2">
        <f>Table1[[#This Row],[HQ1 Min]]*2080</f>
        <v>37440</v>
      </c>
      <c r="O501" s="2"/>
      <c r="P501" s="2"/>
      <c r="Q501" s="18"/>
      <c r="R501" s="18"/>
      <c r="S501" s="18"/>
      <c r="T501" s="18"/>
      <c r="U501" s="2">
        <f>Table1[[#This Row],[HQ4 Max]]*2080</f>
        <v>80766.399999999994</v>
      </c>
    </row>
    <row r="502" spans="1:21" ht="13.15" customHeight="1" x14ac:dyDescent="0.2">
      <c r="A502" s="86" t="s">
        <v>917</v>
      </c>
      <c r="B502" s="3" t="s">
        <v>918</v>
      </c>
      <c r="C502" s="8" t="s">
        <v>104</v>
      </c>
      <c r="D502" s="8" t="s">
        <v>105</v>
      </c>
      <c r="E502" s="8" t="s">
        <v>17</v>
      </c>
      <c r="F502" s="2">
        <v>19.899999999999999</v>
      </c>
      <c r="G502" s="2"/>
      <c r="H502" s="2"/>
      <c r="I502" s="2"/>
      <c r="J502" s="2"/>
      <c r="K502" s="2"/>
      <c r="L502" s="2"/>
      <c r="M502" s="2">
        <v>46.4</v>
      </c>
      <c r="N502" s="2">
        <v>41400</v>
      </c>
      <c r="O502" s="2"/>
      <c r="P502" s="2"/>
      <c r="Q502" s="18"/>
      <c r="R502" s="18"/>
      <c r="S502" s="18"/>
      <c r="T502" s="18"/>
      <c r="U502" s="2">
        <f>Table1[[#This Row],[HQ4 Max]]*2080</f>
        <v>96512</v>
      </c>
    </row>
    <row r="503" spans="1:21" ht="13.15" customHeight="1" x14ac:dyDescent="0.2">
      <c r="A503" s="87" t="s">
        <v>1620</v>
      </c>
      <c r="B503" s="3" t="s">
        <v>1621</v>
      </c>
      <c r="C503" s="8" t="s">
        <v>47</v>
      </c>
      <c r="D503" s="8" t="s">
        <v>74</v>
      </c>
      <c r="E503" s="8" t="s">
        <v>49</v>
      </c>
      <c r="F503" s="2">
        <v>36.81</v>
      </c>
      <c r="G503" s="2">
        <v>42.11</v>
      </c>
      <c r="H503" s="2">
        <v>42.12</v>
      </c>
      <c r="I503" s="2">
        <v>47.41</v>
      </c>
      <c r="J503" s="2">
        <v>47.419999999999995</v>
      </c>
      <c r="K503" s="2">
        <v>52.71</v>
      </c>
      <c r="L503" s="2">
        <v>52.72</v>
      </c>
      <c r="M503" s="2">
        <v>58.01</v>
      </c>
      <c r="N503" s="2">
        <v>76560</v>
      </c>
      <c r="O503" s="2">
        <v>87583.45</v>
      </c>
      <c r="P503" s="2">
        <v>87583.459999999992</v>
      </c>
      <c r="Q503" s="18">
        <v>98606.89</v>
      </c>
      <c r="R503" s="18">
        <v>98606.9</v>
      </c>
      <c r="S503" s="18">
        <v>109630.34</v>
      </c>
      <c r="T503" s="18">
        <v>109630.34999999999</v>
      </c>
      <c r="U503" s="2">
        <v>120653.78</v>
      </c>
    </row>
    <row r="504" spans="1:21" ht="13.15" customHeight="1" x14ac:dyDescent="0.2">
      <c r="A504" s="86" t="s">
        <v>919</v>
      </c>
      <c r="B504" s="3" t="s">
        <v>920</v>
      </c>
      <c r="C504" s="8" t="s">
        <v>15</v>
      </c>
      <c r="D504" s="8" t="s">
        <v>36</v>
      </c>
      <c r="E504" s="8" t="s">
        <v>17</v>
      </c>
      <c r="F504" s="2">
        <v>16.43</v>
      </c>
      <c r="G504" s="2">
        <v>18.36</v>
      </c>
      <c r="H504" s="2">
        <v>18.37</v>
      </c>
      <c r="I504" s="2">
        <v>20.3</v>
      </c>
      <c r="J504" s="2">
        <v>20.310000000000002</v>
      </c>
      <c r="K504" s="2">
        <v>22.23</v>
      </c>
      <c r="L504" s="2">
        <v>22.240000000000002</v>
      </c>
      <c r="M504" s="2">
        <v>24.161004326923077</v>
      </c>
      <c r="N504" s="2">
        <v>34166.67</v>
      </c>
      <c r="O504" s="2">
        <v>38188.730000000003</v>
      </c>
      <c r="P504" s="2">
        <v>38188.740000000005</v>
      </c>
      <c r="Q504" s="18">
        <v>42210.78</v>
      </c>
      <c r="R504" s="18">
        <v>42210.79</v>
      </c>
      <c r="S504" s="18">
        <v>46232.84</v>
      </c>
      <c r="T504" s="18">
        <v>46232.85</v>
      </c>
      <c r="U504" s="2">
        <v>50254.89</v>
      </c>
    </row>
    <row r="505" spans="1:21" ht="13.15" customHeight="1" x14ac:dyDescent="0.2">
      <c r="A505" s="86" t="s">
        <v>921</v>
      </c>
      <c r="B505" s="3" t="s">
        <v>922</v>
      </c>
      <c r="C505" s="8" t="s">
        <v>15</v>
      </c>
      <c r="D505" s="8" t="s">
        <v>20</v>
      </c>
      <c r="E505" s="8" t="s">
        <v>17</v>
      </c>
      <c r="F505" s="2">
        <v>17.89</v>
      </c>
      <c r="G505" s="2">
        <v>20</v>
      </c>
      <c r="H505" s="2">
        <v>20.010000000000002</v>
      </c>
      <c r="I505" s="2">
        <v>22.1</v>
      </c>
      <c r="J505" s="2">
        <v>22.110000000000003</v>
      </c>
      <c r="K505" s="2">
        <v>24.21</v>
      </c>
      <c r="L505" s="2">
        <v>24.220000000000002</v>
      </c>
      <c r="M505" s="2">
        <v>26.31</v>
      </c>
      <c r="N505" s="2">
        <v>37208.33</v>
      </c>
      <c r="O505" s="2">
        <v>41588.449999999997</v>
      </c>
      <c r="P505" s="2">
        <v>41588.46</v>
      </c>
      <c r="Q505" s="18">
        <v>45968.57</v>
      </c>
      <c r="R505" s="18">
        <v>45968.58</v>
      </c>
      <c r="S505" s="18">
        <v>50348.69</v>
      </c>
      <c r="T505" s="18">
        <v>50348.700000000004</v>
      </c>
      <c r="U505" s="2">
        <v>54728.81</v>
      </c>
    </row>
    <row r="506" spans="1:21" ht="13.15" customHeight="1" x14ac:dyDescent="0.2">
      <c r="A506" s="86" t="s">
        <v>923</v>
      </c>
      <c r="B506" s="3" t="s">
        <v>924</v>
      </c>
      <c r="C506" s="8" t="s">
        <v>15</v>
      </c>
      <c r="D506" s="8" t="s">
        <v>632</v>
      </c>
      <c r="E506" s="8" t="s">
        <v>17</v>
      </c>
      <c r="F506" s="2">
        <v>15</v>
      </c>
      <c r="G506" s="2"/>
      <c r="H506" s="2"/>
      <c r="I506" s="2"/>
      <c r="J506" s="2"/>
      <c r="K506" s="2"/>
      <c r="L506" s="2"/>
      <c r="M506" s="2">
        <v>31.06</v>
      </c>
      <c r="N506" s="2">
        <v>31200</v>
      </c>
      <c r="O506" s="2"/>
      <c r="P506" s="2"/>
      <c r="Q506" s="18"/>
      <c r="R506" s="18"/>
      <c r="S506" s="18"/>
      <c r="T506" s="18"/>
      <c r="U506" s="2">
        <v>64604.800000000003</v>
      </c>
    </row>
    <row r="507" spans="1:21" ht="13.15" customHeight="1" x14ac:dyDescent="0.2">
      <c r="A507" s="86" t="s">
        <v>925</v>
      </c>
      <c r="B507" s="3" t="s">
        <v>926</v>
      </c>
      <c r="C507" s="8" t="s">
        <v>15</v>
      </c>
      <c r="D507" s="8" t="s">
        <v>632</v>
      </c>
      <c r="E507" s="8" t="s">
        <v>17</v>
      </c>
      <c r="F507" s="2">
        <v>15</v>
      </c>
      <c r="G507" s="2"/>
      <c r="H507" s="2"/>
      <c r="I507" s="2"/>
      <c r="J507" s="2"/>
      <c r="K507" s="2"/>
      <c r="L507" s="2"/>
      <c r="M507" s="2">
        <v>31.06</v>
      </c>
      <c r="N507" s="2">
        <v>31200</v>
      </c>
      <c r="O507" s="2"/>
      <c r="P507" s="2"/>
      <c r="Q507" s="18"/>
      <c r="R507" s="18"/>
      <c r="S507" s="18"/>
      <c r="T507" s="18"/>
      <c r="U507" s="2">
        <v>64604.800000000003</v>
      </c>
    </row>
    <row r="508" spans="1:21" ht="13.15" customHeight="1" x14ac:dyDescent="0.2">
      <c r="A508" s="86" t="s">
        <v>927</v>
      </c>
      <c r="B508" s="3" t="s">
        <v>928</v>
      </c>
      <c r="C508" s="8" t="s">
        <v>15</v>
      </c>
      <c r="D508" s="8" t="s">
        <v>632</v>
      </c>
      <c r="E508" s="8" t="s">
        <v>17</v>
      </c>
      <c r="F508" s="2">
        <v>15</v>
      </c>
      <c r="G508" s="2"/>
      <c r="H508" s="2"/>
      <c r="I508" s="2"/>
      <c r="J508" s="2"/>
      <c r="K508" s="2"/>
      <c r="L508" s="2"/>
      <c r="M508" s="2">
        <v>31.06</v>
      </c>
      <c r="N508" s="2">
        <v>31200</v>
      </c>
      <c r="O508" s="2"/>
      <c r="P508" s="2"/>
      <c r="Q508" s="18"/>
      <c r="R508" s="18"/>
      <c r="S508" s="18"/>
      <c r="T508" s="18"/>
      <c r="U508" s="2">
        <v>64604.800000000003</v>
      </c>
    </row>
    <row r="509" spans="1:21" ht="13.15" customHeight="1" x14ac:dyDescent="0.2">
      <c r="A509" s="86" t="s">
        <v>929</v>
      </c>
      <c r="B509" s="3" t="s">
        <v>930</v>
      </c>
      <c r="C509" s="8" t="s">
        <v>15</v>
      </c>
      <c r="D509" s="8" t="s">
        <v>41</v>
      </c>
      <c r="E509" s="8" t="s">
        <v>17</v>
      </c>
      <c r="F509" s="2">
        <v>19.13</v>
      </c>
      <c r="G509" s="2">
        <v>21.38</v>
      </c>
      <c r="H509" s="2">
        <v>21.39</v>
      </c>
      <c r="I509" s="2">
        <v>23.64</v>
      </c>
      <c r="J509" s="2">
        <v>23.650000000000002</v>
      </c>
      <c r="K509" s="2">
        <v>25.89</v>
      </c>
      <c r="L509" s="2">
        <v>25.900000000000002</v>
      </c>
      <c r="M509" s="2">
        <v>28.14</v>
      </c>
      <c r="N509" s="2">
        <v>39791.67</v>
      </c>
      <c r="O509" s="2">
        <v>44475.9</v>
      </c>
      <c r="P509" s="2">
        <v>44475.91</v>
      </c>
      <c r="Q509" s="18">
        <v>49160.12</v>
      </c>
      <c r="R509" s="18">
        <v>49160.130000000005</v>
      </c>
      <c r="S509" s="18">
        <v>53844.35</v>
      </c>
      <c r="T509" s="18">
        <v>53844.36</v>
      </c>
      <c r="U509" s="2">
        <v>58528.57</v>
      </c>
    </row>
    <row r="510" spans="1:21" ht="13.15" customHeight="1" x14ac:dyDescent="0.2">
      <c r="A510" s="86" t="s">
        <v>931</v>
      </c>
      <c r="B510" s="3" t="s">
        <v>932</v>
      </c>
      <c r="C510" s="8" t="s">
        <v>104</v>
      </c>
      <c r="D510" s="8" t="s">
        <v>41</v>
      </c>
      <c r="E510" s="8" t="s">
        <v>17</v>
      </c>
      <c r="F510" s="2">
        <v>19.13</v>
      </c>
      <c r="G510" s="2">
        <v>21.38</v>
      </c>
      <c r="H510" s="2">
        <v>21.39</v>
      </c>
      <c r="I510" s="2">
        <v>23.64</v>
      </c>
      <c r="J510" s="2">
        <v>23.650000000000002</v>
      </c>
      <c r="K510" s="2">
        <v>25.89</v>
      </c>
      <c r="L510" s="2">
        <v>25.900000000000002</v>
      </c>
      <c r="M510" s="2">
        <v>28.14</v>
      </c>
      <c r="N510" s="2">
        <v>39791.67</v>
      </c>
      <c r="O510" s="2">
        <v>44475.9</v>
      </c>
      <c r="P510" s="2">
        <v>44475.91</v>
      </c>
      <c r="Q510" s="18">
        <v>49160.12</v>
      </c>
      <c r="R510" s="18">
        <v>49160.130000000005</v>
      </c>
      <c r="S510" s="18">
        <v>53844.35</v>
      </c>
      <c r="T510" s="18">
        <v>53844.36</v>
      </c>
      <c r="U510" s="2">
        <v>58528.57</v>
      </c>
    </row>
    <row r="511" spans="1:21" ht="13.15" customHeight="1" x14ac:dyDescent="0.2">
      <c r="A511" s="86" t="s">
        <v>933</v>
      </c>
      <c r="B511" s="3" t="s">
        <v>934</v>
      </c>
      <c r="C511" s="8" t="s">
        <v>15</v>
      </c>
      <c r="D511" s="8" t="s">
        <v>303</v>
      </c>
      <c r="E511" s="8" t="s">
        <v>17</v>
      </c>
      <c r="F511" s="2">
        <v>15.06</v>
      </c>
      <c r="G511" s="2">
        <v>16.84</v>
      </c>
      <c r="H511" s="2">
        <v>16.850000000000001</v>
      </c>
      <c r="I511" s="2">
        <v>18.61</v>
      </c>
      <c r="J511" s="2">
        <v>18.62</v>
      </c>
      <c r="K511" s="2">
        <v>20.39</v>
      </c>
      <c r="L511" s="2">
        <v>20.400000000000002</v>
      </c>
      <c r="M511" s="2">
        <v>22.16</v>
      </c>
      <c r="N511" s="2">
        <v>31333.33</v>
      </c>
      <c r="O511" s="2">
        <v>35021.85</v>
      </c>
      <c r="P511" s="2">
        <v>35021.86</v>
      </c>
      <c r="Q511" s="18">
        <v>38710.379999999997</v>
      </c>
      <c r="R511" s="18">
        <v>38710.39</v>
      </c>
      <c r="S511" s="18">
        <v>42398.9</v>
      </c>
      <c r="T511" s="18">
        <v>42398.91</v>
      </c>
      <c r="U511" s="2">
        <v>46087.42</v>
      </c>
    </row>
    <row r="512" spans="1:21" ht="13.15" customHeight="1" x14ac:dyDescent="0.2">
      <c r="A512" s="86" t="s">
        <v>935</v>
      </c>
      <c r="B512" s="3" t="s">
        <v>936</v>
      </c>
      <c r="C512" s="8" t="s">
        <v>47</v>
      </c>
      <c r="D512" s="8" t="s">
        <v>58</v>
      </c>
      <c r="E512" s="8" t="s">
        <v>49</v>
      </c>
      <c r="F512" s="2">
        <v>25</v>
      </c>
      <c r="G512" s="2">
        <v>28.27</v>
      </c>
      <c r="H512" s="2">
        <v>28.28</v>
      </c>
      <c r="I512" s="2">
        <v>31.55</v>
      </c>
      <c r="J512" s="2">
        <v>31.560000000000002</v>
      </c>
      <c r="K512" s="2">
        <v>34.82</v>
      </c>
      <c r="L512" s="2">
        <v>34.83</v>
      </c>
      <c r="M512" s="2">
        <v>38.090000000000003</v>
      </c>
      <c r="N512" s="2">
        <v>52000</v>
      </c>
      <c r="O512" s="2">
        <v>58804.28</v>
      </c>
      <c r="P512" s="2">
        <v>58804.29</v>
      </c>
      <c r="Q512" s="18">
        <v>65608.570000000007</v>
      </c>
      <c r="R512" s="18">
        <v>65608.58</v>
      </c>
      <c r="S512" s="18">
        <v>72412.850000000006</v>
      </c>
      <c r="T512" s="18">
        <v>72412.86</v>
      </c>
      <c r="U512" s="2">
        <v>79217.13</v>
      </c>
    </row>
    <row r="513" spans="1:21" ht="13.15" customHeight="1" x14ac:dyDescent="0.2">
      <c r="A513" s="86" t="s">
        <v>937</v>
      </c>
      <c r="B513" s="3" t="s">
        <v>938</v>
      </c>
      <c r="C513" s="8" t="s">
        <v>47</v>
      </c>
      <c r="D513" s="8" t="s">
        <v>52</v>
      </c>
      <c r="E513" s="8" t="s">
        <v>49</v>
      </c>
      <c r="F513" s="2">
        <v>29.04</v>
      </c>
      <c r="G513" s="2">
        <v>32.840000000000003</v>
      </c>
      <c r="H513" s="2">
        <v>32.85</v>
      </c>
      <c r="I513" s="2">
        <v>36.64</v>
      </c>
      <c r="J513" s="2">
        <v>36.65</v>
      </c>
      <c r="K513" s="2">
        <v>40.44</v>
      </c>
      <c r="L513" s="2">
        <v>40.449999999999996</v>
      </c>
      <c r="M513" s="2">
        <v>44.24</v>
      </c>
      <c r="N513" s="2">
        <v>60408.160000000003</v>
      </c>
      <c r="O513" s="2">
        <v>68312.67</v>
      </c>
      <c r="P513" s="2">
        <v>68312.679999999993</v>
      </c>
      <c r="Q513" s="18">
        <v>76217.17</v>
      </c>
      <c r="R513" s="18">
        <v>76217.179999999993</v>
      </c>
      <c r="S513" s="18">
        <v>84121.68</v>
      </c>
      <c r="T513" s="18">
        <v>84121.689999999988</v>
      </c>
      <c r="U513" s="2">
        <v>92026.18</v>
      </c>
    </row>
    <row r="514" spans="1:21" ht="13.15" customHeight="1" x14ac:dyDescent="0.2">
      <c r="A514" s="86" t="s">
        <v>939</v>
      </c>
      <c r="B514" s="3" t="s">
        <v>940</v>
      </c>
      <c r="C514" s="8" t="s">
        <v>47</v>
      </c>
      <c r="D514" s="8" t="s">
        <v>58</v>
      </c>
      <c r="E514" s="8" t="s">
        <v>49</v>
      </c>
      <c r="F514" s="2">
        <v>25</v>
      </c>
      <c r="G514" s="2">
        <v>28.27</v>
      </c>
      <c r="H514" s="2">
        <v>28.28</v>
      </c>
      <c r="I514" s="2">
        <v>31.55</v>
      </c>
      <c r="J514" s="2">
        <v>31.560000000000002</v>
      </c>
      <c r="K514" s="2">
        <v>34.82</v>
      </c>
      <c r="L514" s="2">
        <v>34.83</v>
      </c>
      <c r="M514" s="2">
        <v>38.090000000000003</v>
      </c>
      <c r="N514" s="2">
        <v>52000</v>
      </c>
      <c r="O514" s="2">
        <v>58804.28</v>
      </c>
      <c r="P514" s="2">
        <v>58804.29</v>
      </c>
      <c r="Q514" s="18">
        <v>65608.570000000007</v>
      </c>
      <c r="R514" s="18">
        <v>65608.58</v>
      </c>
      <c r="S514" s="18">
        <v>72412.850000000006</v>
      </c>
      <c r="T514" s="18">
        <v>72412.86</v>
      </c>
      <c r="U514" s="2">
        <v>79217.13</v>
      </c>
    </row>
    <row r="515" spans="1:21" ht="13.15" customHeight="1" x14ac:dyDescent="0.2">
      <c r="A515" s="86" t="s">
        <v>941</v>
      </c>
      <c r="B515" s="3" t="s">
        <v>942</v>
      </c>
      <c r="C515" s="8" t="s">
        <v>15</v>
      </c>
      <c r="D515" s="8" t="s">
        <v>41</v>
      </c>
      <c r="E515" s="8" t="s">
        <v>17</v>
      </c>
      <c r="F515" s="2">
        <v>19.13</v>
      </c>
      <c r="G515" s="2">
        <v>21.38</v>
      </c>
      <c r="H515" s="2">
        <v>21.39</v>
      </c>
      <c r="I515" s="2">
        <v>23.64</v>
      </c>
      <c r="J515" s="2">
        <v>23.650000000000002</v>
      </c>
      <c r="K515" s="2">
        <v>25.89</v>
      </c>
      <c r="L515" s="2">
        <v>25.900000000000002</v>
      </c>
      <c r="M515" s="2">
        <v>28.14</v>
      </c>
      <c r="N515" s="2">
        <v>39791.67</v>
      </c>
      <c r="O515" s="2">
        <v>44475.9</v>
      </c>
      <c r="P515" s="2">
        <v>44475.91</v>
      </c>
      <c r="Q515" s="18">
        <v>49160.12</v>
      </c>
      <c r="R515" s="18">
        <v>49160.130000000005</v>
      </c>
      <c r="S515" s="18">
        <v>53844.35</v>
      </c>
      <c r="T515" s="18">
        <v>53844.36</v>
      </c>
      <c r="U515" s="2">
        <v>58528.57</v>
      </c>
    </row>
    <row r="516" spans="1:21" ht="13.15" customHeight="1" x14ac:dyDescent="0.2">
      <c r="A516" s="86" t="s">
        <v>943</v>
      </c>
      <c r="B516" s="3" t="s">
        <v>944</v>
      </c>
      <c r="C516" s="8" t="s">
        <v>47</v>
      </c>
      <c r="D516" s="8" t="s">
        <v>52</v>
      </c>
      <c r="E516" s="8" t="s">
        <v>49</v>
      </c>
      <c r="F516" s="2">
        <v>29.04</v>
      </c>
      <c r="G516" s="2">
        <v>32.840000000000003</v>
      </c>
      <c r="H516" s="2">
        <v>32.85</v>
      </c>
      <c r="I516" s="2">
        <v>36.64</v>
      </c>
      <c r="J516" s="2">
        <v>36.65</v>
      </c>
      <c r="K516" s="2">
        <v>40.44</v>
      </c>
      <c r="L516" s="2">
        <v>40.449999999999996</v>
      </c>
      <c r="M516" s="2">
        <v>44.24</v>
      </c>
      <c r="N516" s="2">
        <v>60408.160000000003</v>
      </c>
      <c r="O516" s="2">
        <v>68312.67</v>
      </c>
      <c r="P516" s="2">
        <v>68312.679999999993</v>
      </c>
      <c r="Q516" s="18">
        <v>76217.17</v>
      </c>
      <c r="R516" s="18">
        <v>76217.179999999993</v>
      </c>
      <c r="S516" s="18">
        <v>84121.68</v>
      </c>
      <c r="T516" s="18">
        <v>84121.689999999988</v>
      </c>
      <c r="U516" s="2">
        <v>92026.18</v>
      </c>
    </row>
    <row r="517" spans="1:21" ht="13.15" customHeight="1" x14ac:dyDescent="0.2">
      <c r="A517" s="86" t="s">
        <v>945</v>
      </c>
      <c r="B517" s="3" t="s">
        <v>946</v>
      </c>
      <c r="C517" s="8" t="s">
        <v>15</v>
      </c>
      <c r="D517" s="8" t="s">
        <v>786</v>
      </c>
      <c r="E517" s="8" t="s">
        <v>17</v>
      </c>
      <c r="F517" s="2">
        <v>33.159999999999997</v>
      </c>
      <c r="G517" s="2">
        <v>37.5</v>
      </c>
      <c r="H517" s="2">
        <v>37.51</v>
      </c>
      <c r="I517" s="2">
        <v>41.84</v>
      </c>
      <c r="J517" s="2">
        <v>41.85</v>
      </c>
      <c r="K517" s="2">
        <v>46.18</v>
      </c>
      <c r="L517" s="2">
        <v>46.19</v>
      </c>
      <c r="M517" s="2">
        <v>50.52</v>
      </c>
      <c r="N517" s="2">
        <v>68979.59</v>
      </c>
      <c r="O517" s="2">
        <v>78005.679999999993</v>
      </c>
      <c r="P517" s="2">
        <v>78005.689999999988</v>
      </c>
      <c r="Q517" s="18">
        <v>87031.77</v>
      </c>
      <c r="R517" s="18">
        <v>87031.78</v>
      </c>
      <c r="S517" s="18">
        <v>96057.85</v>
      </c>
      <c r="T517" s="18">
        <v>96057.86</v>
      </c>
      <c r="U517" s="2">
        <v>105083.94</v>
      </c>
    </row>
    <row r="518" spans="1:21" ht="13.15" customHeight="1" x14ac:dyDescent="0.2">
      <c r="A518" s="86" t="s">
        <v>947</v>
      </c>
      <c r="B518" s="3" t="s">
        <v>948</v>
      </c>
      <c r="C518" s="8" t="s">
        <v>15</v>
      </c>
      <c r="D518" s="8" t="s">
        <v>23</v>
      </c>
      <c r="E518" s="8" t="s">
        <v>17</v>
      </c>
      <c r="F518" s="2">
        <v>23.18</v>
      </c>
      <c r="G518" s="2">
        <v>25.91</v>
      </c>
      <c r="H518" s="2">
        <v>25.92</v>
      </c>
      <c r="I518" s="2">
        <v>28.64</v>
      </c>
      <c r="J518" s="2">
        <v>28.650000000000002</v>
      </c>
      <c r="K518" s="2">
        <v>31.36</v>
      </c>
      <c r="L518" s="2">
        <v>31.37</v>
      </c>
      <c r="M518" s="2">
        <v>34.090000000000003</v>
      </c>
      <c r="N518" s="2">
        <v>48208.33</v>
      </c>
      <c r="O518" s="2">
        <v>53883.360000000001</v>
      </c>
      <c r="P518" s="2">
        <v>53883.37</v>
      </c>
      <c r="Q518" s="18">
        <v>59558.38</v>
      </c>
      <c r="R518" s="18">
        <v>59558.39</v>
      </c>
      <c r="S518" s="18">
        <v>65233.41</v>
      </c>
      <c r="T518" s="18">
        <v>65233.420000000006</v>
      </c>
      <c r="U518" s="2">
        <v>70908.429999999993</v>
      </c>
    </row>
    <row r="519" spans="1:21" ht="13.15" customHeight="1" x14ac:dyDescent="0.2">
      <c r="A519" s="86" t="s">
        <v>949</v>
      </c>
      <c r="B519" s="3" t="s">
        <v>950</v>
      </c>
      <c r="C519" s="8" t="s">
        <v>15</v>
      </c>
      <c r="D519" s="8" t="s">
        <v>26</v>
      </c>
      <c r="E519" s="8" t="s">
        <v>17</v>
      </c>
      <c r="F519" s="2">
        <v>25.65</v>
      </c>
      <c r="G519" s="2">
        <v>29.01</v>
      </c>
      <c r="H519" s="2">
        <v>29.020000000000003</v>
      </c>
      <c r="I519" s="2">
        <v>32.36</v>
      </c>
      <c r="J519" s="2">
        <v>32.369999999999997</v>
      </c>
      <c r="K519" s="2">
        <v>35.72</v>
      </c>
      <c r="L519" s="2">
        <v>35.729999999999997</v>
      </c>
      <c r="M519" s="2">
        <v>39.07</v>
      </c>
      <c r="N519" s="2">
        <v>53346.94</v>
      </c>
      <c r="O519" s="2">
        <v>60327.47</v>
      </c>
      <c r="P519" s="2">
        <v>60327.48</v>
      </c>
      <c r="Q519" s="18">
        <v>67308</v>
      </c>
      <c r="R519" s="18">
        <v>67308.009999999995</v>
      </c>
      <c r="S519" s="18">
        <v>74288.53</v>
      </c>
      <c r="T519" s="18">
        <v>74288.539999999994</v>
      </c>
      <c r="U519" s="2">
        <v>81269.06</v>
      </c>
    </row>
    <row r="520" spans="1:21" ht="13.15" customHeight="1" x14ac:dyDescent="0.2">
      <c r="A520" s="87" t="s">
        <v>951</v>
      </c>
      <c r="B520" s="3" t="s">
        <v>952</v>
      </c>
      <c r="C520" s="8" t="s">
        <v>15</v>
      </c>
      <c r="D520" s="8" t="s">
        <v>337</v>
      </c>
      <c r="E520" s="8" t="s">
        <v>17</v>
      </c>
      <c r="F520" s="2">
        <v>29.36</v>
      </c>
      <c r="G520" s="2">
        <v>33.200000000000003</v>
      </c>
      <c r="H520" s="2">
        <v>33.21</v>
      </c>
      <c r="I520" s="2">
        <v>37.04</v>
      </c>
      <c r="J520" s="2">
        <v>37.049999999999997</v>
      </c>
      <c r="K520" s="2">
        <v>40.880000000000003</v>
      </c>
      <c r="L520" s="2">
        <v>40.89</v>
      </c>
      <c r="M520" s="2">
        <v>44.72</v>
      </c>
      <c r="N520" s="2">
        <v>61061.22</v>
      </c>
      <c r="O520" s="2">
        <v>69051.179999999993</v>
      </c>
      <c r="P520" s="2">
        <v>69051.189999999988</v>
      </c>
      <c r="Q520" s="18">
        <v>77041.14</v>
      </c>
      <c r="R520" s="18">
        <v>77041.149999999994</v>
      </c>
      <c r="S520" s="18">
        <v>85031.1</v>
      </c>
      <c r="T520" s="18">
        <v>85031.11</v>
      </c>
      <c r="U520" s="2">
        <v>93021.06</v>
      </c>
    </row>
    <row r="521" spans="1:21" ht="13.15" customHeight="1" x14ac:dyDescent="0.2">
      <c r="A521" s="86" t="s">
        <v>953</v>
      </c>
      <c r="B521" s="3" t="s">
        <v>954</v>
      </c>
      <c r="C521" s="8" t="s">
        <v>104</v>
      </c>
      <c r="D521" s="8" t="s">
        <v>786</v>
      </c>
      <c r="E521" s="8" t="s">
        <v>17</v>
      </c>
      <c r="F521" s="2">
        <v>33.159999999999997</v>
      </c>
      <c r="G521" s="2">
        <v>37.5</v>
      </c>
      <c r="H521" s="2">
        <v>37.51</v>
      </c>
      <c r="I521" s="2">
        <v>41.84</v>
      </c>
      <c r="J521" s="2">
        <v>41.85</v>
      </c>
      <c r="K521" s="2">
        <v>46.18</v>
      </c>
      <c r="L521" s="2">
        <v>46.19</v>
      </c>
      <c r="M521" s="2">
        <v>50.52</v>
      </c>
      <c r="N521" s="2">
        <v>68979.59</v>
      </c>
      <c r="O521" s="2">
        <v>78005.679999999993</v>
      </c>
      <c r="P521" s="2">
        <v>78005.689999999988</v>
      </c>
      <c r="Q521" s="18">
        <v>87031.77</v>
      </c>
      <c r="R521" s="18">
        <v>87031.78</v>
      </c>
      <c r="S521" s="18">
        <v>96057.85</v>
      </c>
      <c r="T521" s="18">
        <v>96057.86</v>
      </c>
      <c r="U521" s="2">
        <v>105083.94</v>
      </c>
    </row>
    <row r="522" spans="1:21" ht="13.15" customHeight="1" x14ac:dyDescent="0.2">
      <c r="A522" s="87" t="s">
        <v>955</v>
      </c>
      <c r="B522" s="3" t="s">
        <v>956</v>
      </c>
      <c r="C522" s="8" t="s">
        <v>15</v>
      </c>
      <c r="D522" s="8" t="s">
        <v>26</v>
      </c>
      <c r="E522" s="8" t="s">
        <v>17</v>
      </c>
      <c r="F522" s="2">
        <v>25.65</v>
      </c>
      <c r="G522" s="2">
        <v>29.01</v>
      </c>
      <c r="H522" s="2">
        <v>29.020000000000003</v>
      </c>
      <c r="I522" s="2">
        <v>32.36</v>
      </c>
      <c r="J522" s="2">
        <v>32.369999999999997</v>
      </c>
      <c r="K522" s="2">
        <v>35.72</v>
      </c>
      <c r="L522" s="2">
        <v>35.729999999999997</v>
      </c>
      <c r="M522" s="2">
        <v>39.07</v>
      </c>
      <c r="N522" s="2">
        <v>53346.94</v>
      </c>
      <c r="O522" s="2">
        <v>60327.47</v>
      </c>
      <c r="P522" s="2">
        <v>60327.48</v>
      </c>
      <c r="Q522" s="18">
        <v>67308</v>
      </c>
      <c r="R522" s="18">
        <v>67308.009999999995</v>
      </c>
      <c r="S522" s="18">
        <v>74288.53</v>
      </c>
      <c r="T522" s="18">
        <v>74288.539999999994</v>
      </c>
      <c r="U522" s="2">
        <v>81269.06</v>
      </c>
    </row>
    <row r="523" spans="1:21" ht="13.15" customHeight="1" x14ac:dyDescent="0.2">
      <c r="A523" s="87" t="s">
        <v>957</v>
      </c>
      <c r="B523" s="3" t="s">
        <v>958</v>
      </c>
      <c r="C523" s="8" t="s">
        <v>15</v>
      </c>
      <c r="D523" s="8" t="s">
        <v>337</v>
      </c>
      <c r="E523" s="8" t="s">
        <v>17</v>
      </c>
      <c r="F523" s="2">
        <v>29.36</v>
      </c>
      <c r="G523" s="2">
        <v>33.200000000000003</v>
      </c>
      <c r="H523" s="2">
        <v>33.21</v>
      </c>
      <c r="I523" s="2">
        <v>37.04</v>
      </c>
      <c r="J523" s="2">
        <v>37.049999999999997</v>
      </c>
      <c r="K523" s="2">
        <v>40.880000000000003</v>
      </c>
      <c r="L523" s="2">
        <v>40.89</v>
      </c>
      <c r="M523" s="2">
        <v>44.72</v>
      </c>
      <c r="N523" s="2">
        <v>61061.22</v>
      </c>
      <c r="O523" s="2">
        <v>69051.179999999993</v>
      </c>
      <c r="P523" s="2">
        <v>69051.189999999988</v>
      </c>
      <c r="Q523" s="18">
        <v>77041.14</v>
      </c>
      <c r="R523" s="18">
        <v>77041.149999999994</v>
      </c>
      <c r="S523" s="18">
        <v>85031.1</v>
      </c>
      <c r="T523" s="18">
        <v>85031.11</v>
      </c>
      <c r="U523" s="2">
        <v>93021.06</v>
      </c>
    </row>
    <row r="524" spans="1:21" ht="13.15" customHeight="1" x14ac:dyDescent="0.2">
      <c r="A524" s="87" t="s">
        <v>959</v>
      </c>
      <c r="B524" s="3" t="s">
        <v>960</v>
      </c>
      <c r="C524" s="8" t="s">
        <v>15</v>
      </c>
      <c r="D524" s="8" t="s">
        <v>786</v>
      </c>
      <c r="E524" s="8" t="s">
        <v>17</v>
      </c>
      <c r="F524" s="2">
        <v>33.159999999999997</v>
      </c>
      <c r="G524" s="2">
        <v>37.5</v>
      </c>
      <c r="H524" s="2">
        <v>37.51</v>
      </c>
      <c r="I524" s="2">
        <v>41.84</v>
      </c>
      <c r="J524" s="2">
        <v>41.85</v>
      </c>
      <c r="K524" s="2">
        <v>46.18</v>
      </c>
      <c r="L524" s="2">
        <v>46.19</v>
      </c>
      <c r="M524" s="2">
        <v>50.52</v>
      </c>
      <c r="N524" s="2">
        <v>68979.59</v>
      </c>
      <c r="O524" s="2">
        <v>78005.679999999993</v>
      </c>
      <c r="P524" s="2">
        <v>78005.689999999988</v>
      </c>
      <c r="Q524" s="18">
        <v>87031.77</v>
      </c>
      <c r="R524" s="18">
        <v>87031.78</v>
      </c>
      <c r="S524" s="18">
        <v>96057.85</v>
      </c>
      <c r="T524" s="18">
        <v>96057.86</v>
      </c>
      <c r="U524" s="2">
        <v>105083.94</v>
      </c>
    </row>
    <row r="525" spans="1:21" ht="13.15" customHeight="1" x14ac:dyDescent="0.2">
      <c r="A525" s="84" t="s">
        <v>1729</v>
      </c>
      <c r="B525" s="3" t="s">
        <v>1722</v>
      </c>
      <c r="C525" s="8" t="s">
        <v>104</v>
      </c>
      <c r="D525" s="8" t="s">
        <v>248</v>
      </c>
      <c r="E525" s="8" t="s">
        <v>17</v>
      </c>
      <c r="F525" s="2">
        <v>36.729999999999997</v>
      </c>
      <c r="G525" s="2">
        <v>42.02</v>
      </c>
      <c r="H525" s="2">
        <v>42.03</v>
      </c>
      <c r="I525" s="2">
        <v>47.31</v>
      </c>
      <c r="J525" s="2">
        <v>47.32</v>
      </c>
      <c r="K525" s="2">
        <v>52.6</v>
      </c>
      <c r="L525" s="2">
        <v>52.61</v>
      </c>
      <c r="M525" s="2">
        <v>57.89</v>
      </c>
      <c r="N525" s="2">
        <v>76400</v>
      </c>
      <c r="O525" s="2">
        <v>87400.41</v>
      </c>
      <c r="P525" s="2">
        <v>87400.42</v>
      </c>
      <c r="Q525" s="18">
        <v>98400.82</v>
      </c>
      <c r="R525" s="18">
        <v>98400.83</v>
      </c>
      <c r="S525" s="18">
        <v>109401.22</v>
      </c>
      <c r="T525" s="18">
        <v>109401.23</v>
      </c>
      <c r="U525" s="2">
        <v>120401.63</v>
      </c>
    </row>
    <row r="526" spans="1:21" ht="13.15" customHeight="1" x14ac:dyDescent="0.2">
      <c r="A526" s="86" t="s">
        <v>961</v>
      </c>
      <c r="B526" s="3" t="s">
        <v>962</v>
      </c>
      <c r="C526" s="8" t="s">
        <v>15</v>
      </c>
      <c r="D526" s="8" t="s">
        <v>786</v>
      </c>
      <c r="E526" s="8" t="s">
        <v>17</v>
      </c>
      <c r="F526" s="2">
        <v>33.159999999999997</v>
      </c>
      <c r="G526" s="2">
        <v>37.5</v>
      </c>
      <c r="H526" s="2">
        <v>37.51</v>
      </c>
      <c r="I526" s="2">
        <v>41.84</v>
      </c>
      <c r="J526" s="2">
        <v>41.85</v>
      </c>
      <c r="K526" s="2">
        <v>46.18</v>
      </c>
      <c r="L526" s="2">
        <v>46.19</v>
      </c>
      <c r="M526" s="2">
        <v>50.52</v>
      </c>
      <c r="N526" s="2">
        <v>68979.59</v>
      </c>
      <c r="O526" s="2">
        <v>78005.679999999993</v>
      </c>
      <c r="P526" s="2">
        <v>78005.689999999988</v>
      </c>
      <c r="Q526" s="18">
        <v>87031.77</v>
      </c>
      <c r="R526" s="18">
        <v>87031.78</v>
      </c>
      <c r="S526" s="18">
        <v>96057.85</v>
      </c>
      <c r="T526" s="18">
        <v>96057.86</v>
      </c>
      <c r="U526" s="2">
        <v>105083.94</v>
      </c>
    </row>
    <row r="527" spans="1:21" ht="13.15" customHeight="1" x14ac:dyDescent="0.2">
      <c r="A527" s="86" t="s">
        <v>963</v>
      </c>
      <c r="B527" s="3" t="s">
        <v>964</v>
      </c>
      <c r="C527" s="8" t="s">
        <v>15</v>
      </c>
      <c r="D527" s="8" t="s">
        <v>337</v>
      </c>
      <c r="E527" s="8" t="s">
        <v>17</v>
      </c>
      <c r="F527" s="2">
        <v>29.36</v>
      </c>
      <c r="G527" s="2">
        <v>33.200000000000003</v>
      </c>
      <c r="H527" s="2">
        <v>33.21</v>
      </c>
      <c r="I527" s="2">
        <v>37.04</v>
      </c>
      <c r="J527" s="2">
        <v>37.049999999999997</v>
      </c>
      <c r="K527" s="2">
        <v>40.880000000000003</v>
      </c>
      <c r="L527" s="2">
        <v>40.89</v>
      </c>
      <c r="M527" s="2">
        <v>44.72</v>
      </c>
      <c r="N527" s="2">
        <v>61061.22</v>
      </c>
      <c r="O527" s="2">
        <v>69051.179999999993</v>
      </c>
      <c r="P527" s="2">
        <v>69051.189999999988</v>
      </c>
      <c r="Q527" s="18">
        <v>77041.14</v>
      </c>
      <c r="R527" s="18">
        <v>77041.149999999994</v>
      </c>
      <c r="S527" s="18">
        <v>85031.1</v>
      </c>
      <c r="T527" s="18">
        <v>85031.11</v>
      </c>
      <c r="U527" s="2">
        <v>93021.06</v>
      </c>
    </row>
    <row r="528" spans="1:21" ht="13.15" customHeight="1" x14ac:dyDescent="0.2">
      <c r="A528" s="86" t="s">
        <v>965</v>
      </c>
      <c r="B528" s="3" t="s">
        <v>966</v>
      </c>
      <c r="C528" s="8" t="s">
        <v>15</v>
      </c>
      <c r="D528" s="8" t="s">
        <v>23</v>
      </c>
      <c r="E528" s="8" t="s">
        <v>17</v>
      </c>
      <c r="F528" s="2">
        <v>23.18</v>
      </c>
      <c r="G528" s="2">
        <v>25.91</v>
      </c>
      <c r="H528" s="2">
        <v>25.92</v>
      </c>
      <c r="I528" s="2">
        <v>28.64</v>
      </c>
      <c r="J528" s="2">
        <v>28.650000000000002</v>
      </c>
      <c r="K528" s="2">
        <v>31.36</v>
      </c>
      <c r="L528" s="2">
        <v>31.37</v>
      </c>
      <c r="M528" s="2">
        <v>34.090000000000003</v>
      </c>
      <c r="N528" s="2">
        <v>48208.33</v>
      </c>
      <c r="O528" s="2">
        <v>53883.360000000001</v>
      </c>
      <c r="P528" s="2">
        <v>53883.37</v>
      </c>
      <c r="Q528" s="18">
        <v>59558.38</v>
      </c>
      <c r="R528" s="18">
        <v>59558.39</v>
      </c>
      <c r="S528" s="18">
        <v>65233.41</v>
      </c>
      <c r="T528" s="18">
        <v>65233.420000000006</v>
      </c>
      <c r="U528" s="2">
        <v>70908.429999999993</v>
      </c>
    </row>
    <row r="529" spans="1:21" ht="13.15" customHeight="1" x14ac:dyDescent="0.2">
      <c r="A529" s="86" t="s">
        <v>967</v>
      </c>
      <c r="B529" s="3" t="s">
        <v>968</v>
      </c>
      <c r="C529" s="8" t="s">
        <v>15</v>
      </c>
      <c r="D529" s="8" t="s">
        <v>26</v>
      </c>
      <c r="E529" s="8" t="s">
        <v>17</v>
      </c>
      <c r="F529" s="2">
        <v>25.65</v>
      </c>
      <c r="G529" s="2">
        <v>29.01</v>
      </c>
      <c r="H529" s="2">
        <v>29.020000000000003</v>
      </c>
      <c r="I529" s="2">
        <v>32.36</v>
      </c>
      <c r="J529" s="2">
        <v>32.369999999999997</v>
      </c>
      <c r="K529" s="2">
        <v>35.72</v>
      </c>
      <c r="L529" s="2">
        <v>35.729999999999997</v>
      </c>
      <c r="M529" s="2">
        <v>39.07</v>
      </c>
      <c r="N529" s="2">
        <v>53346.94</v>
      </c>
      <c r="O529" s="2">
        <v>60327.47</v>
      </c>
      <c r="P529" s="2">
        <v>60327.48</v>
      </c>
      <c r="Q529" s="18">
        <v>67308</v>
      </c>
      <c r="R529" s="18">
        <v>67308.009999999995</v>
      </c>
      <c r="S529" s="18">
        <v>74288.53</v>
      </c>
      <c r="T529" s="18">
        <v>74288.539999999994</v>
      </c>
      <c r="U529" s="2">
        <v>81269.06</v>
      </c>
    </row>
    <row r="530" spans="1:21" ht="13.15" customHeight="1" x14ac:dyDescent="0.2">
      <c r="A530" s="86" t="s">
        <v>969</v>
      </c>
      <c r="B530" s="3" t="s">
        <v>970</v>
      </c>
      <c r="C530" s="8" t="s">
        <v>15</v>
      </c>
      <c r="D530" s="8" t="s">
        <v>16</v>
      </c>
      <c r="E530" s="8" t="s">
        <v>17</v>
      </c>
      <c r="F530" s="2">
        <v>21.59</v>
      </c>
      <c r="G530" s="2">
        <v>24.41</v>
      </c>
      <c r="H530" s="2">
        <v>24.42</v>
      </c>
      <c r="I530" s="2">
        <v>27.24</v>
      </c>
      <c r="J530" s="2">
        <v>27.25</v>
      </c>
      <c r="K530" s="2">
        <v>30.06</v>
      </c>
      <c r="L530" s="2">
        <v>30.07</v>
      </c>
      <c r="M530" s="2">
        <v>32.880000000000003</v>
      </c>
      <c r="N530" s="2">
        <v>44897.96</v>
      </c>
      <c r="O530" s="2">
        <v>50772.93</v>
      </c>
      <c r="P530" s="2">
        <v>50772.94</v>
      </c>
      <c r="Q530" s="18">
        <v>56647.9</v>
      </c>
      <c r="R530" s="18">
        <v>56647.91</v>
      </c>
      <c r="S530" s="18">
        <v>62522.86</v>
      </c>
      <c r="T530" s="18">
        <v>62522.87</v>
      </c>
      <c r="U530" s="2">
        <v>68397.83</v>
      </c>
    </row>
    <row r="531" spans="1:21" ht="13.15" customHeight="1" x14ac:dyDescent="0.2">
      <c r="A531" s="86" t="s">
        <v>971</v>
      </c>
      <c r="B531" s="3" t="s">
        <v>972</v>
      </c>
      <c r="C531" s="8" t="s">
        <v>15</v>
      </c>
      <c r="D531" s="8" t="s">
        <v>159</v>
      </c>
      <c r="E531" s="8" t="s">
        <v>17</v>
      </c>
      <c r="F531" s="2">
        <v>25</v>
      </c>
      <c r="G531" s="2">
        <v>28.27</v>
      </c>
      <c r="H531" s="2">
        <v>28.28</v>
      </c>
      <c r="I531" s="2">
        <v>31.55</v>
      </c>
      <c r="J531" s="2">
        <v>31.560000000000002</v>
      </c>
      <c r="K531" s="2">
        <v>34.82</v>
      </c>
      <c r="L531" s="2">
        <v>34.83</v>
      </c>
      <c r="M531" s="2">
        <v>38.090000000000003</v>
      </c>
      <c r="N531" s="2">
        <v>52000</v>
      </c>
      <c r="O531" s="2">
        <v>58804.28</v>
      </c>
      <c r="P531" s="2">
        <v>58804.29</v>
      </c>
      <c r="Q531" s="18">
        <v>65608.570000000007</v>
      </c>
      <c r="R531" s="18">
        <v>65608.58</v>
      </c>
      <c r="S531" s="18">
        <v>72412.850000000006</v>
      </c>
      <c r="T531" s="18">
        <v>72412.86</v>
      </c>
      <c r="U531" s="2">
        <v>79217.13</v>
      </c>
    </row>
    <row r="532" spans="1:21" ht="13.15" customHeight="1" x14ac:dyDescent="0.2">
      <c r="A532" s="86" t="s">
        <v>973</v>
      </c>
      <c r="B532" s="3" t="s">
        <v>974</v>
      </c>
      <c r="C532" s="8" t="s">
        <v>47</v>
      </c>
      <c r="D532" s="8" t="s">
        <v>126</v>
      </c>
      <c r="E532" s="8" t="s">
        <v>49</v>
      </c>
      <c r="F532" s="2">
        <v>42.63</v>
      </c>
      <c r="G532" s="2">
        <v>48.36</v>
      </c>
      <c r="H532" s="2">
        <v>48.37</v>
      </c>
      <c r="I532" s="2">
        <v>54.09</v>
      </c>
      <c r="J532" s="2">
        <v>54.1</v>
      </c>
      <c r="K532" s="2">
        <v>59.82</v>
      </c>
      <c r="L532" s="2">
        <v>59.83</v>
      </c>
      <c r="M532" s="2">
        <v>65.55</v>
      </c>
      <c r="N532" s="2">
        <v>88680</v>
      </c>
      <c r="O532" s="2">
        <v>100596.38</v>
      </c>
      <c r="P532" s="2">
        <v>100596.39</v>
      </c>
      <c r="Q532" s="18">
        <v>112512.75</v>
      </c>
      <c r="R532" s="18">
        <v>112512.76</v>
      </c>
      <c r="S532" s="18">
        <v>124429.13</v>
      </c>
      <c r="T532" s="18">
        <v>124429.14</v>
      </c>
      <c r="U532" s="2">
        <v>136345.5</v>
      </c>
    </row>
    <row r="533" spans="1:21" ht="13.15" customHeight="1" x14ac:dyDescent="0.2">
      <c r="A533" s="86" t="s">
        <v>975</v>
      </c>
      <c r="B533" s="3" t="s">
        <v>976</v>
      </c>
      <c r="C533" s="8" t="s">
        <v>47</v>
      </c>
      <c r="D533" s="8" t="s">
        <v>58</v>
      </c>
      <c r="E533" s="8" t="s">
        <v>49</v>
      </c>
      <c r="F533" s="2">
        <v>25</v>
      </c>
      <c r="G533" s="2">
        <v>28.27</v>
      </c>
      <c r="H533" s="2">
        <v>28.28</v>
      </c>
      <c r="I533" s="2">
        <v>31.55</v>
      </c>
      <c r="J533" s="2">
        <v>31.560000000000002</v>
      </c>
      <c r="K533" s="2">
        <v>34.82</v>
      </c>
      <c r="L533" s="2">
        <v>34.83</v>
      </c>
      <c r="M533" s="2">
        <v>38.090000000000003</v>
      </c>
      <c r="N533" s="2">
        <v>52000</v>
      </c>
      <c r="O533" s="2">
        <v>58804.28</v>
      </c>
      <c r="P533" s="2">
        <v>58804.29</v>
      </c>
      <c r="Q533" s="18">
        <v>65608.570000000007</v>
      </c>
      <c r="R533" s="18">
        <v>65608.58</v>
      </c>
      <c r="S533" s="18">
        <v>72412.850000000006</v>
      </c>
      <c r="T533" s="18">
        <v>72412.86</v>
      </c>
      <c r="U533" s="2">
        <v>79217.13</v>
      </c>
    </row>
    <row r="534" spans="1:21" ht="13.15" customHeight="1" x14ac:dyDescent="0.2">
      <c r="A534" s="86" t="s">
        <v>977</v>
      </c>
      <c r="B534" s="3" t="s">
        <v>978</v>
      </c>
      <c r="C534" s="8" t="s">
        <v>47</v>
      </c>
      <c r="D534" s="8" t="s">
        <v>52</v>
      </c>
      <c r="E534" s="8" t="s">
        <v>49</v>
      </c>
      <c r="F534" s="2">
        <v>29.04</v>
      </c>
      <c r="G534" s="2">
        <v>32.840000000000003</v>
      </c>
      <c r="H534" s="2">
        <v>32.85</v>
      </c>
      <c r="I534" s="2">
        <v>36.64</v>
      </c>
      <c r="J534" s="2">
        <v>36.65</v>
      </c>
      <c r="K534" s="2">
        <v>40.44</v>
      </c>
      <c r="L534" s="2">
        <v>40.449999999999996</v>
      </c>
      <c r="M534" s="2">
        <v>44.24</v>
      </c>
      <c r="N534" s="2">
        <v>60408.160000000003</v>
      </c>
      <c r="O534" s="2">
        <v>68312.67</v>
      </c>
      <c r="P534" s="2">
        <v>68312.679999999993</v>
      </c>
      <c r="Q534" s="18">
        <v>76217.17</v>
      </c>
      <c r="R534" s="18">
        <v>76217.179999999993</v>
      </c>
      <c r="S534" s="18">
        <v>84121.68</v>
      </c>
      <c r="T534" s="18">
        <v>84121.689999999988</v>
      </c>
      <c r="U534" s="2">
        <v>92026.18</v>
      </c>
    </row>
    <row r="535" spans="1:21" ht="13.15" customHeight="1" x14ac:dyDescent="0.2">
      <c r="A535" s="84" t="s">
        <v>1740</v>
      </c>
      <c r="B535" s="3" t="s">
        <v>1739</v>
      </c>
      <c r="C535" s="8" t="s">
        <v>47</v>
      </c>
      <c r="D535" s="8" t="s">
        <v>440</v>
      </c>
      <c r="E535" s="8" t="s">
        <v>49</v>
      </c>
      <c r="F535" s="2">
        <v>62.02</v>
      </c>
      <c r="G535" s="2">
        <v>71.94</v>
      </c>
      <c r="H535" s="2">
        <v>71.95</v>
      </c>
      <c r="I535" s="2">
        <v>81.87</v>
      </c>
      <c r="J535" s="2">
        <v>81.88000000000001</v>
      </c>
      <c r="K535" s="2">
        <v>91.79</v>
      </c>
      <c r="L535" s="2">
        <v>91.800000000000011</v>
      </c>
      <c r="M535" s="2">
        <v>101.71</v>
      </c>
      <c r="N535" s="2">
        <v>129000</v>
      </c>
      <c r="O535" s="2">
        <v>149640</v>
      </c>
      <c r="P535" s="2">
        <v>149640.01</v>
      </c>
      <c r="Q535" s="18">
        <v>170280</v>
      </c>
      <c r="R535" s="18">
        <v>170280.01</v>
      </c>
      <c r="S535" s="18">
        <v>190920</v>
      </c>
      <c r="T535" s="18">
        <v>190920.01</v>
      </c>
      <c r="U535" s="2">
        <v>211560</v>
      </c>
    </row>
    <row r="536" spans="1:21" ht="13.15" customHeight="1" x14ac:dyDescent="0.2">
      <c r="A536" s="84" t="s">
        <v>1890</v>
      </c>
      <c r="B536" s="3" t="s">
        <v>1891</v>
      </c>
      <c r="C536" s="8" t="s">
        <v>47</v>
      </c>
      <c r="D536" s="8" t="s">
        <v>48</v>
      </c>
      <c r="E536" s="8" t="s">
        <v>49</v>
      </c>
      <c r="F536" s="2">
        <v>36.729999999999997</v>
      </c>
      <c r="G536" s="2">
        <v>42.02</v>
      </c>
      <c r="H536" s="2">
        <v>42.03</v>
      </c>
      <c r="I536" s="2">
        <v>47.31</v>
      </c>
      <c r="J536" s="2">
        <v>47.32</v>
      </c>
      <c r="K536" s="2">
        <v>52.6</v>
      </c>
      <c r="L536" s="2">
        <v>52.61</v>
      </c>
      <c r="M536" s="2">
        <v>57.89</v>
      </c>
      <c r="N536" s="2">
        <v>76400</v>
      </c>
      <c r="O536" s="2">
        <v>87400.41</v>
      </c>
      <c r="P536" s="2">
        <v>87400.42</v>
      </c>
      <c r="Q536" s="18">
        <v>98400.82</v>
      </c>
      <c r="R536" s="18">
        <v>98400.83</v>
      </c>
      <c r="S536" s="18">
        <v>109401.22</v>
      </c>
      <c r="T536" s="18">
        <v>109401.23</v>
      </c>
      <c r="U536" s="2">
        <v>120401.63</v>
      </c>
    </row>
    <row r="537" spans="1:21" ht="13.15" customHeight="1" x14ac:dyDescent="0.2">
      <c r="A537" s="86" t="s">
        <v>979</v>
      </c>
      <c r="B537" s="3" t="s">
        <v>980</v>
      </c>
      <c r="C537" s="8" t="s">
        <v>47</v>
      </c>
      <c r="D537" s="8" t="s">
        <v>110</v>
      </c>
      <c r="E537" s="8" t="s">
        <v>49</v>
      </c>
      <c r="F537" s="2">
        <v>57.56</v>
      </c>
      <c r="G537" s="2">
        <v>66.03</v>
      </c>
      <c r="H537" s="2">
        <v>66.040000000000006</v>
      </c>
      <c r="I537" s="2">
        <v>74.510000000000005</v>
      </c>
      <c r="J537" s="2">
        <v>74.52000000000001</v>
      </c>
      <c r="K537" s="2">
        <v>82.98</v>
      </c>
      <c r="L537" s="2">
        <v>82.990000000000009</v>
      </c>
      <c r="M537" s="2">
        <v>91.45</v>
      </c>
      <c r="N537" s="2">
        <v>119725.49</v>
      </c>
      <c r="O537" s="2">
        <v>137347.59</v>
      </c>
      <c r="P537" s="2">
        <v>137347.6</v>
      </c>
      <c r="Q537" s="18">
        <v>154969.68</v>
      </c>
      <c r="R537" s="18">
        <v>154969.69</v>
      </c>
      <c r="S537" s="18">
        <v>172591.78</v>
      </c>
      <c r="T537" s="18">
        <v>172591.79</v>
      </c>
      <c r="U537" s="2">
        <v>190213.87</v>
      </c>
    </row>
    <row r="538" spans="1:21" ht="13.15" customHeight="1" x14ac:dyDescent="0.2">
      <c r="A538" s="86" t="s">
        <v>981</v>
      </c>
      <c r="B538" s="3" t="s">
        <v>982</v>
      </c>
      <c r="C538" s="8" t="s">
        <v>47</v>
      </c>
      <c r="D538" s="8" t="s">
        <v>108</v>
      </c>
      <c r="E538" s="8" t="s">
        <v>49</v>
      </c>
      <c r="F538" s="2">
        <v>29.36</v>
      </c>
      <c r="G538" s="2">
        <v>33.200000000000003</v>
      </c>
      <c r="H538" s="2">
        <v>33.21</v>
      </c>
      <c r="I538" s="2">
        <v>37.04</v>
      </c>
      <c r="J538" s="2">
        <v>37.049999999999997</v>
      </c>
      <c r="K538" s="2">
        <v>40.880000000000003</v>
      </c>
      <c r="L538" s="2">
        <v>40.89</v>
      </c>
      <c r="M538" s="2">
        <v>44.72</v>
      </c>
      <c r="N538" s="2">
        <v>61061.22</v>
      </c>
      <c r="O538" s="2">
        <v>69051.179999999993</v>
      </c>
      <c r="P538" s="2">
        <v>69051.189999999988</v>
      </c>
      <c r="Q538" s="18">
        <v>77041.14</v>
      </c>
      <c r="R538" s="18">
        <v>77041.149999999994</v>
      </c>
      <c r="S538" s="18">
        <v>85031.1</v>
      </c>
      <c r="T538" s="18">
        <v>85031.11</v>
      </c>
      <c r="U538" s="2">
        <v>93021.06</v>
      </c>
    </row>
    <row r="539" spans="1:21" ht="13.15" customHeight="1" x14ac:dyDescent="0.2">
      <c r="A539" s="86" t="s">
        <v>983</v>
      </c>
      <c r="B539" s="3" t="s">
        <v>984</v>
      </c>
      <c r="C539" s="8" t="s">
        <v>47</v>
      </c>
      <c r="D539" s="8" t="s">
        <v>48</v>
      </c>
      <c r="E539" s="8" t="s">
        <v>49</v>
      </c>
      <c r="F539" s="2">
        <v>36.729999999999997</v>
      </c>
      <c r="G539" s="2">
        <v>42.02</v>
      </c>
      <c r="H539" s="2">
        <v>42.03</v>
      </c>
      <c r="I539" s="2">
        <v>47.31</v>
      </c>
      <c r="J539" s="2">
        <v>47.32</v>
      </c>
      <c r="K539" s="2">
        <v>52.6</v>
      </c>
      <c r="L539" s="2">
        <v>52.61</v>
      </c>
      <c r="M539" s="2">
        <v>57.89</v>
      </c>
      <c r="N539" s="2">
        <v>76400</v>
      </c>
      <c r="O539" s="2">
        <v>87400.41</v>
      </c>
      <c r="P539" s="2">
        <v>87400.42</v>
      </c>
      <c r="Q539" s="18">
        <v>98400.82</v>
      </c>
      <c r="R539" s="18">
        <v>98400.83</v>
      </c>
      <c r="S539" s="18">
        <v>109401.22</v>
      </c>
      <c r="T539" s="18">
        <v>109401.23</v>
      </c>
      <c r="U539" s="2">
        <v>120401.63</v>
      </c>
    </row>
    <row r="540" spans="1:21" ht="13.15" customHeight="1" x14ac:dyDescent="0.2">
      <c r="A540" s="86" t="s">
        <v>985</v>
      </c>
      <c r="B540" s="3" t="s">
        <v>986</v>
      </c>
      <c r="C540" s="8" t="s">
        <v>47</v>
      </c>
      <c r="D540" s="8" t="s">
        <v>71</v>
      </c>
      <c r="E540" s="8" t="s">
        <v>49</v>
      </c>
      <c r="F540" s="2">
        <v>33.159999999999997</v>
      </c>
      <c r="G540" s="2">
        <v>37.5</v>
      </c>
      <c r="H540" s="2">
        <v>37.51</v>
      </c>
      <c r="I540" s="2">
        <v>41.84</v>
      </c>
      <c r="J540" s="2">
        <v>41.85</v>
      </c>
      <c r="K540" s="2">
        <v>46.18</v>
      </c>
      <c r="L540" s="2">
        <v>46.19</v>
      </c>
      <c r="M540" s="2">
        <v>50.52</v>
      </c>
      <c r="N540" s="2">
        <v>68979.59</v>
      </c>
      <c r="O540" s="2">
        <v>78005.679999999993</v>
      </c>
      <c r="P540" s="2">
        <v>78005.689999999988</v>
      </c>
      <c r="Q540" s="18">
        <v>87031.77</v>
      </c>
      <c r="R540" s="18">
        <v>87031.78</v>
      </c>
      <c r="S540" s="18">
        <v>96057.85</v>
      </c>
      <c r="T540" s="18">
        <v>96057.86</v>
      </c>
      <c r="U540" s="2">
        <v>105083.94</v>
      </c>
    </row>
    <row r="541" spans="1:21" ht="13.15" customHeight="1" x14ac:dyDescent="0.2">
      <c r="A541" s="84" t="s">
        <v>1805</v>
      </c>
      <c r="B541" s="3" t="s">
        <v>1817</v>
      </c>
      <c r="C541" s="8" t="s">
        <v>47</v>
      </c>
      <c r="D541" s="25">
        <v>16</v>
      </c>
      <c r="E541" s="8" t="s">
        <v>49</v>
      </c>
      <c r="F541" s="2">
        <v>32.31</v>
      </c>
      <c r="G541" s="2">
        <v>36.96</v>
      </c>
      <c r="H541" s="2">
        <v>36.97</v>
      </c>
      <c r="I541" s="2">
        <v>41.61</v>
      </c>
      <c r="J541" s="2">
        <v>41.62</v>
      </c>
      <c r="K541" s="2">
        <v>46.26</v>
      </c>
      <c r="L541" s="2">
        <v>46.269999999999996</v>
      </c>
      <c r="M541" s="2">
        <v>50.91</v>
      </c>
      <c r="N541" s="2">
        <v>67200</v>
      </c>
      <c r="O541" s="2">
        <v>76875.75</v>
      </c>
      <c r="P541" s="2">
        <v>76875.759999999995</v>
      </c>
      <c r="Q541" s="18">
        <v>86551.5</v>
      </c>
      <c r="R541" s="18">
        <v>86551.51</v>
      </c>
      <c r="S541" s="18">
        <v>96227.25</v>
      </c>
      <c r="T541" s="18">
        <v>96227.26</v>
      </c>
      <c r="U541" s="2">
        <v>105902.99999999999</v>
      </c>
    </row>
    <row r="542" spans="1:21" ht="13.15" customHeight="1" x14ac:dyDescent="0.2">
      <c r="A542" s="86" t="s">
        <v>987</v>
      </c>
      <c r="B542" s="3" t="s">
        <v>988</v>
      </c>
      <c r="C542" s="8" t="s">
        <v>15</v>
      </c>
      <c r="D542" s="8" t="s">
        <v>20</v>
      </c>
      <c r="E542" s="8" t="s">
        <v>17</v>
      </c>
      <c r="F542" s="2">
        <v>17.89</v>
      </c>
      <c r="G542" s="2">
        <v>20</v>
      </c>
      <c r="H542" s="2">
        <v>20.010000000000002</v>
      </c>
      <c r="I542" s="2">
        <v>22.1</v>
      </c>
      <c r="J542" s="2">
        <v>22.110000000000003</v>
      </c>
      <c r="K542" s="2">
        <v>24.21</v>
      </c>
      <c r="L542" s="2">
        <v>24.220000000000002</v>
      </c>
      <c r="M542" s="2">
        <v>26.31</v>
      </c>
      <c r="N542" s="2">
        <v>37208.33</v>
      </c>
      <c r="O542" s="2">
        <v>41588.449999999997</v>
      </c>
      <c r="P542" s="2">
        <v>41588.46</v>
      </c>
      <c r="Q542" s="18">
        <v>45968.57</v>
      </c>
      <c r="R542" s="18">
        <v>45968.58</v>
      </c>
      <c r="S542" s="18">
        <v>50348.69</v>
      </c>
      <c r="T542" s="18">
        <v>50348.700000000004</v>
      </c>
      <c r="U542" s="2">
        <v>54728.81</v>
      </c>
    </row>
    <row r="543" spans="1:21" ht="13.15" customHeight="1" x14ac:dyDescent="0.2">
      <c r="A543" s="84" t="s">
        <v>1807</v>
      </c>
      <c r="B543" s="3" t="s">
        <v>1808</v>
      </c>
      <c r="C543" s="8" t="s">
        <v>47</v>
      </c>
      <c r="D543" s="25" t="s">
        <v>108</v>
      </c>
      <c r="E543" s="8" t="s">
        <v>49</v>
      </c>
      <c r="F543" s="2">
        <v>29.36</v>
      </c>
      <c r="G543" s="2">
        <v>33.200000000000003</v>
      </c>
      <c r="H543" s="2">
        <v>33.21</v>
      </c>
      <c r="I543" s="2">
        <v>37.04</v>
      </c>
      <c r="J543" s="2">
        <v>37.049999999999997</v>
      </c>
      <c r="K543" s="2">
        <v>40.880000000000003</v>
      </c>
      <c r="L543" s="2">
        <v>40.89</v>
      </c>
      <c r="M543" s="2">
        <v>44.72</v>
      </c>
      <c r="N543" s="2">
        <v>61061.22</v>
      </c>
      <c r="O543" s="2">
        <v>69051.179999999993</v>
      </c>
      <c r="P543" s="2">
        <v>69051.189999999988</v>
      </c>
      <c r="Q543" s="18">
        <v>77041.14</v>
      </c>
      <c r="R543" s="18">
        <v>77041.149999999994</v>
      </c>
      <c r="S543" s="18">
        <v>85031.1</v>
      </c>
      <c r="T543" s="18">
        <v>85031.11</v>
      </c>
      <c r="U543" s="2">
        <v>93021.06</v>
      </c>
    </row>
    <row r="544" spans="1:21" ht="13.15" customHeight="1" x14ac:dyDescent="0.2">
      <c r="A544" s="86" t="s">
        <v>989</v>
      </c>
      <c r="B544" s="3" t="s">
        <v>990</v>
      </c>
      <c r="C544" s="8" t="s">
        <v>47</v>
      </c>
      <c r="D544" s="8" t="s">
        <v>129</v>
      </c>
      <c r="E544" s="8" t="s">
        <v>49</v>
      </c>
      <c r="F544" s="2">
        <v>49.83</v>
      </c>
      <c r="G544" s="2">
        <v>56.53</v>
      </c>
      <c r="H544" s="2">
        <v>56.54</v>
      </c>
      <c r="I544" s="2">
        <v>63.22</v>
      </c>
      <c r="J544" s="2">
        <v>63.23</v>
      </c>
      <c r="K544" s="2">
        <v>69.92</v>
      </c>
      <c r="L544" s="2">
        <v>69.930000000000007</v>
      </c>
      <c r="M544" s="2">
        <v>76.61</v>
      </c>
      <c r="N544" s="2">
        <v>103640</v>
      </c>
      <c r="O544" s="2">
        <v>117566.63</v>
      </c>
      <c r="P544" s="2">
        <v>117566.64</v>
      </c>
      <c r="Q544" s="18">
        <v>131493.25</v>
      </c>
      <c r="R544" s="18">
        <v>131493.26</v>
      </c>
      <c r="S544" s="18">
        <v>145419.88</v>
      </c>
      <c r="T544" s="18">
        <v>145419.89000000001</v>
      </c>
      <c r="U544" s="2">
        <v>159346.5</v>
      </c>
    </row>
    <row r="545" spans="1:21" ht="13.15" customHeight="1" x14ac:dyDescent="0.2">
      <c r="A545" s="86" t="s">
        <v>991</v>
      </c>
      <c r="B545" s="3" t="s">
        <v>992</v>
      </c>
      <c r="C545" s="8" t="s">
        <v>47</v>
      </c>
      <c r="D545" s="8" t="s">
        <v>48</v>
      </c>
      <c r="E545" s="8" t="s">
        <v>49</v>
      </c>
      <c r="F545" s="2">
        <v>36.729999999999997</v>
      </c>
      <c r="G545" s="2">
        <v>42.02</v>
      </c>
      <c r="H545" s="2">
        <v>42.03</v>
      </c>
      <c r="I545" s="2">
        <v>47.31</v>
      </c>
      <c r="J545" s="2">
        <v>47.32</v>
      </c>
      <c r="K545" s="2">
        <v>52.6</v>
      </c>
      <c r="L545" s="2">
        <v>52.61</v>
      </c>
      <c r="M545" s="2">
        <v>57.89</v>
      </c>
      <c r="N545" s="2">
        <v>76400</v>
      </c>
      <c r="O545" s="2">
        <v>87400.41</v>
      </c>
      <c r="P545" s="2">
        <v>87400.42</v>
      </c>
      <c r="Q545" s="18">
        <v>98400.82</v>
      </c>
      <c r="R545" s="18">
        <v>98400.83</v>
      </c>
      <c r="S545" s="18">
        <v>109401.22</v>
      </c>
      <c r="T545" s="18">
        <v>109401.23</v>
      </c>
      <c r="U545" s="2">
        <v>120401.63</v>
      </c>
    </row>
    <row r="546" spans="1:21" ht="13.15" customHeight="1" x14ac:dyDescent="0.2">
      <c r="A546" s="86" t="s">
        <v>993</v>
      </c>
      <c r="B546" s="3" t="s">
        <v>994</v>
      </c>
      <c r="C546" s="8" t="s">
        <v>104</v>
      </c>
      <c r="D546" s="8" t="s">
        <v>105</v>
      </c>
      <c r="E546" s="8" t="s">
        <v>17</v>
      </c>
      <c r="F546" s="2">
        <v>19.899999999999999</v>
      </c>
      <c r="G546" s="2"/>
      <c r="H546" s="2"/>
      <c r="I546" s="2"/>
      <c r="J546" s="2"/>
      <c r="K546" s="2"/>
      <c r="L546" s="2"/>
      <c r="M546" s="2">
        <v>46.4</v>
      </c>
      <c r="N546" s="2">
        <v>41400</v>
      </c>
      <c r="O546" s="2"/>
      <c r="P546" s="2"/>
      <c r="Q546" s="18"/>
      <c r="R546" s="18"/>
      <c r="S546" s="18"/>
      <c r="T546" s="18"/>
      <c r="U546" s="2">
        <f>Table1[[#This Row],[HQ4 Max]]*2080</f>
        <v>96512</v>
      </c>
    </row>
    <row r="547" spans="1:21" ht="13.15" customHeight="1" x14ac:dyDescent="0.2">
      <c r="A547" s="86" t="s">
        <v>995</v>
      </c>
      <c r="B547" s="3" t="s">
        <v>996</v>
      </c>
      <c r="C547" s="8" t="s">
        <v>47</v>
      </c>
      <c r="D547" s="8" t="s">
        <v>52</v>
      </c>
      <c r="E547" s="8" t="s">
        <v>49</v>
      </c>
      <c r="F547" s="2">
        <v>29.04</v>
      </c>
      <c r="G547" s="2">
        <v>32.840000000000003</v>
      </c>
      <c r="H547" s="2">
        <v>32.85</v>
      </c>
      <c r="I547" s="2">
        <v>36.64</v>
      </c>
      <c r="J547" s="2">
        <v>36.65</v>
      </c>
      <c r="K547" s="2">
        <v>40.44</v>
      </c>
      <c r="L547" s="2">
        <v>40.449999999999996</v>
      </c>
      <c r="M547" s="2">
        <v>44.24</v>
      </c>
      <c r="N547" s="2">
        <v>60408.160000000003</v>
      </c>
      <c r="O547" s="2">
        <v>68312.67</v>
      </c>
      <c r="P547" s="2">
        <v>68312.679999999993</v>
      </c>
      <c r="Q547" s="18">
        <v>76217.17</v>
      </c>
      <c r="R547" s="18">
        <v>76217.179999999993</v>
      </c>
      <c r="S547" s="18">
        <v>84121.68</v>
      </c>
      <c r="T547" s="18">
        <v>84121.689999999988</v>
      </c>
      <c r="U547" s="2">
        <v>92026.18</v>
      </c>
    </row>
    <row r="548" spans="1:21" ht="13.15" customHeight="1" x14ac:dyDescent="0.2">
      <c r="A548" s="86" t="s">
        <v>997</v>
      </c>
      <c r="B548" s="3" t="s">
        <v>998</v>
      </c>
      <c r="C548" s="8" t="s">
        <v>15</v>
      </c>
      <c r="D548" s="8" t="s">
        <v>303</v>
      </c>
      <c r="E548" s="8" t="s">
        <v>17</v>
      </c>
      <c r="F548" s="2">
        <v>15.06</v>
      </c>
      <c r="G548" s="2">
        <v>16.84</v>
      </c>
      <c r="H548" s="2">
        <v>16.850000000000001</v>
      </c>
      <c r="I548" s="2">
        <v>18.61</v>
      </c>
      <c r="J548" s="2">
        <v>18.62</v>
      </c>
      <c r="K548" s="2">
        <v>20.39</v>
      </c>
      <c r="L548" s="2">
        <v>20.400000000000002</v>
      </c>
      <c r="M548" s="2">
        <v>22.16</v>
      </c>
      <c r="N548" s="2">
        <v>31333.33</v>
      </c>
      <c r="O548" s="2">
        <v>35021.85</v>
      </c>
      <c r="P548" s="2">
        <v>35021.86</v>
      </c>
      <c r="Q548" s="18">
        <v>38710.379999999997</v>
      </c>
      <c r="R548" s="18">
        <v>38710.39</v>
      </c>
      <c r="S548" s="18">
        <v>42398.9</v>
      </c>
      <c r="T548" s="18">
        <v>42398.91</v>
      </c>
      <c r="U548" s="2">
        <v>46087.42</v>
      </c>
    </row>
    <row r="549" spans="1:21" ht="13.15" customHeight="1" x14ac:dyDescent="0.2">
      <c r="A549" s="86" t="s">
        <v>999</v>
      </c>
      <c r="B549" s="3" t="s">
        <v>1000</v>
      </c>
      <c r="C549" s="8" t="s">
        <v>15</v>
      </c>
      <c r="D549" s="8" t="s">
        <v>389</v>
      </c>
      <c r="E549" s="8" t="s">
        <v>17</v>
      </c>
      <c r="F549" s="2">
        <v>29.04</v>
      </c>
      <c r="G549" s="2">
        <v>32.840000000000003</v>
      </c>
      <c r="H549" s="2">
        <v>32.85</v>
      </c>
      <c r="I549" s="2">
        <v>36.64</v>
      </c>
      <c r="J549" s="2">
        <v>36.65</v>
      </c>
      <c r="K549" s="2">
        <v>40.44</v>
      </c>
      <c r="L549" s="2">
        <v>40.449999999999996</v>
      </c>
      <c r="M549" s="2">
        <v>44.24</v>
      </c>
      <c r="N549" s="2">
        <v>60408.160000000003</v>
      </c>
      <c r="O549" s="2">
        <v>68312.67</v>
      </c>
      <c r="P549" s="2">
        <v>68312.679999999993</v>
      </c>
      <c r="Q549" s="18">
        <v>76217.17</v>
      </c>
      <c r="R549" s="18">
        <v>76217.179999999993</v>
      </c>
      <c r="S549" s="18">
        <v>84121.68</v>
      </c>
      <c r="T549" s="18">
        <v>84121.689999999988</v>
      </c>
      <c r="U549" s="2">
        <v>92026.18</v>
      </c>
    </row>
    <row r="550" spans="1:21" ht="13.15" customHeight="1" x14ac:dyDescent="0.2">
      <c r="A550" s="86" t="s">
        <v>1001</v>
      </c>
      <c r="B550" s="3" t="s">
        <v>1002</v>
      </c>
      <c r="C550" s="8" t="s">
        <v>47</v>
      </c>
      <c r="D550" s="8" t="s">
        <v>58</v>
      </c>
      <c r="E550" s="8" t="s">
        <v>49</v>
      </c>
      <c r="F550" s="2">
        <v>25</v>
      </c>
      <c r="G550" s="2">
        <v>28.27</v>
      </c>
      <c r="H550" s="2">
        <v>28.28</v>
      </c>
      <c r="I550" s="2">
        <v>31.55</v>
      </c>
      <c r="J550" s="2">
        <v>31.560000000000002</v>
      </c>
      <c r="K550" s="2">
        <v>34.82</v>
      </c>
      <c r="L550" s="2">
        <v>34.83</v>
      </c>
      <c r="M550" s="2">
        <v>38.090000000000003</v>
      </c>
      <c r="N550" s="2">
        <v>52000</v>
      </c>
      <c r="O550" s="2">
        <v>58804.28</v>
      </c>
      <c r="P550" s="2">
        <v>58804.29</v>
      </c>
      <c r="Q550" s="18">
        <v>65608.570000000007</v>
      </c>
      <c r="R550" s="18">
        <v>65608.58</v>
      </c>
      <c r="S550" s="18">
        <v>72412.850000000006</v>
      </c>
      <c r="T550" s="18">
        <v>72412.86</v>
      </c>
      <c r="U550" s="2">
        <v>79217.13</v>
      </c>
    </row>
    <row r="551" spans="1:21" ht="13.15" customHeight="1" x14ac:dyDescent="0.2">
      <c r="A551" s="86" t="s">
        <v>1003</v>
      </c>
      <c r="B551" s="3" t="s">
        <v>1004</v>
      </c>
      <c r="C551" s="8" t="s">
        <v>47</v>
      </c>
      <c r="D551" s="8" t="s">
        <v>55</v>
      </c>
      <c r="E551" s="8" t="s">
        <v>49</v>
      </c>
      <c r="F551" s="2">
        <v>32.31</v>
      </c>
      <c r="G551" s="2">
        <v>36.96</v>
      </c>
      <c r="H551" s="2">
        <v>36.97</v>
      </c>
      <c r="I551" s="2">
        <v>41.61</v>
      </c>
      <c r="J551" s="2">
        <v>41.62</v>
      </c>
      <c r="K551" s="2">
        <v>46.26</v>
      </c>
      <c r="L551" s="2">
        <v>46.269999999999996</v>
      </c>
      <c r="M551" s="2">
        <v>50.91</v>
      </c>
      <c r="N551" s="2">
        <v>67200</v>
      </c>
      <c r="O551" s="2">
        <v>76875.75</v>
      </c>
      <c r="P551" s="2">
        <v>76875.759999999995</v>
      </c>
      <c r="Q551" s="18">
        <v>86551.5</v>
      </c>
      <c r="R551" s="18">
        <v>86551.51</v>
      </c>
      <c r="S551" s="18">
        <v>96227.25</v>
      </c>
      <c r="T551" s="18">
        <v>96227.26</v>
      </c>
      <c r="U551" s="2">
        <v>105902.99999999999</v>
      </c>
    </row>
    <row r="552" spans="1:21" ht="13.15" customHeight="1" x14ac:dyDescent="0.2">
      <c r="A552" s="86" t="s">
        <v>1794</v>
      </c>
      <c r="B552" s="3" t="s">
        <v>1795</v>
      </c>
      <c r="C552" s="8" t="s">
        <v>104</v>
      </c>
      <c r="D552" s="8" t="s">
        <v>389</v>
      </c>
      <c r="E552" s="8" t="s">
        <v>17</v>
      </c>
      <c r="F552" s="2">
        <v>29.04</v>
      </c>
      <c r="G552" s="2">
        <v>32.840000000000003</v>
      </c>
      <c r="H552" s="2">
        <v>32.85</v>
      </c>
      <c r="I552" s="2">
        <v>36.64</v>
      </c>
      <c r="J552" s="2">
        <v>36.65</v>
      </c>
      <c r="K552" s="2">
        <v>40.44</v>
      </c>
      <c r="L552" s="2">
        <v>40.449999999999996</v>
      </c>
      <c r="M552" s="2">
        <v>44.24</v>
      </c>
      <c r="N552" s="2">
        <v>60408.160000000003</v>
      </c>
      <c r="O552" s="2">
        <v>68312.67</v>
      </c>
      <c r="P552" s="2">
        <v>68312.679999999993</v>
      </c>
      <c r="Q552" s="18">
        <v>76217.17</v>
      </c>
      <c r="R552" s="18">
        <v>76217.179999999993</v>
      </c>
      <c r="S552" s="18">
        <v>84121.68</v>
      </c>
      <c r="T552" s="18">
        <v>84121.689999999988</v>
      </c>
      <c r="U552" s="2">
        <v>92026.18</v>
      </c>
    </row>
    <row r="553" spans="1:21" ht="13.15" customHeight="1" x14ac:dyDescent="0.2">
      <c r="A553" s="86" t="s">
        <v>1005</v>
      </c>
      <c r="B553" s="3" t="s">
        <v>1006</v>
      </c>
      <c r="C553" s="8" t="s">
        <v>15</v>
      </c>
      <c r="D553" s="8" t="s">
        <v>36</v>
      </c>
      <c r="E553" s="8" t="s">
        <v>17</v>
      </c>
      <c r="F553" s="2">
        <v>16.43</v>
      </c>
      <c r="G553" s="2">
        <v>18.36</v>
      </c>
      <c r="H553" s="2">
        <v>18.37</v>
      </c>
      <c r="I553" s="2">
        <v>20.3</v>
      </c>
      <c r="J553" s="2">
        <v>20.310000000000002</v>
      </c>
      <c r="K553" s="2">
        <v>22.23</v>
      </c>
      <c r="L553" s="2">
        <v>22.240000000000002</v>
      </c>
      <c r="M553" s="2">
        <v>24.161004326923077</v>
      </c>
      <c r="N553" s="2">
        <v>34166.67</v>
      </c>
      <c r="O553" s="2">
        <v>38188.730000000003</v>
      </c>
      <c r="P553" s="2">
        <v>38188.740000000005</v>
      </c>
      <c r="Q553" s="18">
        <v>42210.78</v>
      </c>
      <c r="R553" s="18">
        <v>42210.79</v>
      </c>
      <c r="S553" s="18">
        <v>46232.84</v>
      </c>
      <c r="T553" s="18">
        <v>46232.85</v>
      </c>
      <c r="U553" s="2">
        <v>50254.89</v>
      </c>
    </row>
    <row r="554" spans="1:21" ht="13.15" customHeight="1" x14ac:dyDescent="0.2">
      <c r="A554" s="86" t="s">
        <v>1007</v>
      </c>
      <c r="B554" s="3" t="s">
        <v>1008</v>
      </c>
      <c r="C554" s="8" t="s">
        <v>15</v>
      </c>
      <c r="D554" s="8" t="s">
        <v>303</v>
      </c>
      <c r="E554" s="8" t="s">
        <v>17</v>
      </c>
      <c r="F554" s="2">
        <v>15.06</v>
      </c>
      <c r="G554" s="2">
        <v>16.84</v>
      </c>
      <c r="H554" s="2">
        <v>16.850000000000001</v>
      </c>
      <c r="I554" s="2">
        <v>18.61</v>
      </c>
      <c r="J554" s="2">
        <v>18.62</v>
      </c>
      <c r="K554" s="2">
        <v>20.39</v>
      </c>
      <c r="L554" s="2">
        <v>20.400000000000002</v>
      </c>
      <c r="M554" s="2">
        <v>22.16</v>
      </c>
      <c r="N554" s="2">
        <v>31333.33</v>
      </c>
      <c r="O554" s="2">
        <v>35021.85</v>
      </c>
      <c r="P554" s="2">
        <v>35021.86</v>
      </c>
      <c r="Q554" s="18">
        <v>38710.379999999997</v>
      </c>
      <c r="R554" s="18">
        <v>38710.39</v>
      </c>
      <c r="S554" s="18">
        <v>42398.9</v>
      </c>
      <c r="T554" s="18">
        <v>42398.91</v>
      </c>
      <c r="U554" s="2">
        <v>46087.42</v>
      </c>
    </row>
    <row r="555" spans="1:21" ht="13.15" customHeight="1" x14ac:dyDescent="0.2">
      <c r="A555" s="86" t="s">
        <v>1009</v>
      </c>
      <c r="B555" s="3" t="s">
        <v>1010</v>
      </c>
      <c r="C555" s="8" t="s">
        <v>104</v>
      </c>
      <c r="D555" s="8" t="s">
        <v>20</v>
      </c>
      <c r="E555" s="8" t="s">
        <v>17</v>
      </c>
      <c r="F555" s="2">
        <v>17.89</v>
      </c>
      <c r="G555" s="2">
        <v>20</v>
      </c>
      <c r="H555" s="2">
        <v>20.010000000000002</v>
      </c>
      <c r="I555" s="2">
        <v>22.1</v>
      </c>
      <c r="J555" s="2">
        <v>22.110000000000003</v>
      </c>
      <c r="K555" s="2">
        <v>24.21</v>
      </c>
      <c r="L555" s="2">
        <v>24.220000000000002</v>
      </c>
      <c r="M555" s="2">
        <v>26.31</v>
      </c>
      <c r="N555" s="2">
        <v>37208.33</v>
      </c>
      <c r="O555" s="2">
        <v>41588.449999999997</v>
      </c>
      <c r="P555" s="2">
        <v>41588.46</v>
      </c>
      <c r="Q555" s="18">
        <v>45968.57</v>
      </c>
      <c r="R555" s="18">
        <v>45968.58</v>
      </c>
      <c r="S555" s="18">
        <v>50348.69</v>
      </c>
      <c r="T555" s="18">
        <v>50348.700000000004</v>
      </c>
      <c r="U555" s="2">
        <v>54728.81</v>
      </c>
    </row>
    <row r="556" spans="1:21" ht="13.15" customHeight="1" x14ac:dyDescent="0.2">
      <c r="A556" s="87" t="s">
        <v>1748</v>
      </c>
      <c r="B556" s="3" t="s">
        <v>1749</v>
      </c>
      <c r="C556" s="8" t="s">
        <v>15</v>
      </c>
      <c r="D556" s="8" t="s">
        <v>303</v>
      </c>
      <c r="E556" s="8" t="s">
        <v>17</v>
      </c>
      <c r="F556" s="2">
        <v>15.06</v>
      </c>
      <c r="G556" s="2">
        <v>16.84</v>
      </c>
      <c r="H556" s="2">
        <v>16.850000000000001</v>
      </c>
      <c r="I556" s="2">
        <v>18.61</v>
      </c>
      <c r="J556" s="2">
        <v>18.62</v>
      </c>
      <c r="K556" s="2">
        <v>20.39</v>
      </c>
      <c r="L556" s="2">
        <v>20.400000000000002</v>
      </c>
      <c r="M556" s="2">
        <v>22.16</v>
      </c>
      <c r="N556" s="2">
        <v>31333.33</v>
      </c>
      <c r="O556" s="2">
        <v>35021.85</v>
      </c>
      <c r="P556" s="2">
        <v>35021.86</v>
      </c>
      <c r="Q556" s="18">
        <v>38710.379999999997</v>
      </c>
      <c r="R556" s="18">
        <v>38710.39</v>
      </c>
      <c r="S556" s="18">
        <v>42398.9</v>
      </c>
      <c r="T556" s="18">
        <v>42398.91</v>
      </c>
      <c r="U556" s="2">
        <v>46087.42</v>
      </c>
    </row>
    <row r="557" spans="1:21" ht="13.15" customHeight="1" x14ac:dyDescent="0.2">
      <c r="A557" s="86" t="s">
        <v>1011</v>
      </c>
      <c r="B557" s="3" t="s">
        <v>1012</v>
      </c>
      <c r="C557" s="8" t="s">
        <v>15</v>
      </c>
      <c r="D557" s="8" t="s">
        <v>113</v>
      </c>
      <c r="E557" s="8" t="s">
        <v>17</v>
      </c>
      <c r="F557" s="2">
        <v>15</v>
      </c>
      <c r="G557" s="10">
        <v>16.13</v>
      </c>
      <c r="H557" s="10">
        <v>16.14</v>
      </c>
      <c r="I557" s="10">
        <v>17.260000000000002</v>
      </c>
      <c r="J557" s="10">
        <v>17.270000000000003</v>
      </c>
      <c r="K557" s="10">
        <v>18.38</v>
      </c>
      <c r="L557" s="10">
        <v>18.39</v>
      </c>
      <c r="M557" s="2">
        <v>19.510000000000002</v>
      </c>
      <c r="N557" s="2">
        <v>31200</v>
      </c>
      <c r="O557" s="10">
        <v>33542.910000000003</v>
      </c>
      <c r="P557" s="2">
        <v>33542.920000000006</v>
      </c>
      <c r="Q557" s="18">
        <v>35885.82</v>
      </c>
      <c r="R557" s="22">
        <v>35885.83</v>
      </c>
      <c r="S557" s="22">
        <v>38228.730000000003</v>
      </c>
      <c r="T557" s="22">
        <v>38228.740000000005</v>
      </c>
      <c r="U557" s="2">
        <v>40571.64</v>
      </c>
    </row>
    <row r="558" spans="1:21" ht="13.15" customHeight="1" x14ac:dyDescent="0.2">
      <c r="A558" s="86" t="s">
        <v>1013</v>
      </c>
      <c r="B558" s="3" t="s">
        <v>1014</v>
      </c>
      <c r="C558" s="8" t="s">
        <v>104</v>
      </c>
      <c r="D558" s="8" t="s">
        <v>303</v>
      </c>
      <c r="E558" s="8" t="s">
        <v>17</v>
      </c>
      <c r="F558" s="2">
        <v>15.06</v>
      </c>
      <c r="G558" s="2">
        <v>16.84</v>
      </c>
      <c r="H558" s="2">
        <v>16.850000000000001</v>
      </c>
      <c r="I558" s="2">
        <v>18.61</v>
      </c>
      <c r="J558" s="2">
        <v>18.62</v>
      </c>
      <c r="K558" s="2">
        <v>20.39</v>
      </c>
      <c r="L558" s="2">
        <v>20.400000000000002</v>
      </c>
      <c r="M558" s="2">
        <v>22.16</v>
      </c>
      <c r="N558" s="2">
        <v>31333.33</v>
      </c>
      <c r="O558" s="2">
        <v>35021.85</v>
      </c>
      <c r="P558" s="2">
        <v>35021.86</v>
      </c>
      <c r="Q558" s="18">
        <v>38710.379999999997</v>
      </c>
      <c r="R558" s="18">
        <v>38710.39</v>
      </c>
      <c r="S558" s="18">
        <v>42398.9</v>
      </c>
      <c r="T558" s="18">
        <v>42398.91</v>
      </c>
      <c r="U558" s="2">
        <v>46087.42</v>
      </c>
    </row>
    <row r="559" spans="1:21" ht="13.15" customHeight="1" x14ac:dyDescent="0.2">
      <c r="A559" s="86" t="s">
        <v>1015</v>
      </c>
      <c r="B559" s="3" t="s">
        <v>1016</v>
      </c>
      <c r="C559" s="8" t="s">
        <v>47</v>
      </c>
      <c r="D559" s="8" t="s">
        <v>170</v>
      </c>
      <c r="E559" s="8" t="s">
        <v>17</v>
      </c>
      <c r="F559" s="2">
        <v>21.59</v>
      </c>
      <c r="G559" s="2">
        <v>24.41</v>
      </c>
      <c r="H559" s="2">
        <v>24.42</v>
      </c>
      <c r="I559" s="2">
        <v>27.24</v>
      </c>
      <c r="J559" s="2">
        <v>27.25</v>
      </c>
      <c r="K559" s="2">
        <v>30.06</v>
      </c>
      <c r="L559" s="2">
        <v>30.07</v>
      </c>
      <c r="M559" s="2">
        <v>32.880000000000003</v>
      </c>
      <c r="N559" s="2">
        <v>44897.96</v>
      </c>
      <c r="O559" s="2">
        <v>50772.93</v>
      </c>
      <c r="P559" s="2">
        <v>50772.94</v>
      </c>
      <c r="Q559" s="18">
        <v>56647.9</v>
      </c>
      <c r="R559" s="18">
        <v>56647.91</v>
      </c>
      <c r="S559" s="18">
        <v>62522.86</v>
      </c>
      <c r="T559" s="18">
        <v>62522.87</v>
      </c>
      <c r="U559" s="2">
        <v>68397.83</v>
      </c>
    </row>
    <row r="560" spans="1:21" ht="13.15" customHeight="1" x14ac:dyDescent="0.2">
      <c r="A560" s="86" t="s">
        <v>1017</v>
      </c>
      <c r="B560" s="3" t="s">
        <v>1018</v>
      </c>
      <c r="C560" s="8" t="s">
        <v>47</v>
      </c>
      <c r="D560" s="8" t="s">
        <v>52</v>
      </c>
      <c r="E560" s="8" t="s">
        <v>49</v>
      </c>
      <c r="F560" s="2">
        <v>29.04</v>
      </c>
      <c r="G560" s="2">
        <v>32.840000000000003</v>
      </c>
      <c r="H560" s="2">
        <v>32.85</v>
      </c>
      <c r="I560" s="2">
        <v>36.64</v>
      </c>
      <c r="J560" s="2">
        <v>36.65</v>
      </c>
      <c r="K560" s="2">
        <v>40.44</v>
      </c>
      <c r="L560" s="2">
        <v>40.449999999999996</v>
      </c>
      <c r="M560" s="2">
        <v>44.24</v>
      </c>
      <c r="N560" s="2">
        <v>60408.160000000003</v>
      </c>
      <c r="O560" s="2">
        <v>68312.67</v>
      </c>
      <c r="P560" s="2">
        <v>68312.679999999993</v>
      </c>
      <c r="Q560" s="18">
        <v>76217.17</v>
      </c>
      <c r="R560" s="18">
        <v>76217.179999999993</v>
      </c>
      <c r="S560" s="18">
        <v>84121.68</v>
      </c>
      <c r="T560" s="18">
        <v>84121.689999999988</v>
      </c>
      <c r="U560" s="2">
        <v>92026.18</v>
      </c>
    </row>
    <row r="561" spans="1:21" ht="13.15" customHeight="1" x14ac:dyDescent="0.2">
      <c r="A561" s="86" t="s">
        <v>1023</v>
      </c>
      <c r="B561" s="3" t="s">
        <v>1024</v>
      </c>
      <c r="C561" s="8" t="s">
        <v>32</v>
      </c>
      <c r="D561" s="8" t="s">
        <v>875</v>
      </c>
      <c r="E561" s="8" t="s">
        <v>17</v>
      </c>
      <c r="F561" s="2">
        <v>16.14</v>
      </c>
      <c r="G561" s="2"/>
      <c r="H561" s="2"/>
      <c r="I561" s="2"/>
      <c r="J561" s="2"/>
      <c r="K561" s="2"/>
      <c r="L561" s="2"/>
      <c r="M561" s="2">
        <v>22.6</v>
      </c>
      <c r="N561" s="2">
        <v>33573.5</v>
      </c>
      <c r="O561" s="2"/>
      <c r="P561" s="2"/>
      <c r="Q561" s="18"/>
      <c r="R561" s="18"/>
      <c r="S561" s="18"/>
      <c r="T561" s="18"/>
      <c r="U561" s="2">
        <v>47002.98</v>
      </c>
    </row>
    <row r="562" spans="1:21" ht="13.15" customHeight="1" x14ac:dyDescent="0.2">
      <c r="A562" s="87" t="s">
        <v>1679</v>
      </c>
      <c r="B562" s="3" t="s">
        <v>1687</v>
      </c>
      <c r="C562" s="8" t="s">
        <v>15</v>
      </c>
      <c r="D562" s="8" t="s">
        <v>41</v>
      </c>
      <c r="E562" s="8" t="s">
        <v>17</v>
      </c>
      <c r="F562" s="2">
        <v>19.13</v>
      </c>
      <c r="G562" s="2">
        <v>21.38</v>
      </c>
      <c r="H562" s="2">
        <v>21.39</v>
      </c>
      <c r="I562" s="2">
        <v>23.64</v>
      </c>
      <c r="J562" s="2">
        <v>23.650000000000002</v>
      </c>
      <c r="K562" s="2">
        <v>25.89</v>
      </c>
      <c r="L562" s="2">
        <v>25.900000000000002</v>
      </c>
      <c r="M562" s="2">
        <v>28.14</v>
      </c>
      <c r="N562" s="2">
        <v>39791.67</v>
      </c>
      <c r="O562" s="2">
        <v>44475.9</v>
      </c>
      <c r="P562" s="2">
        <v>44475.91</v>
      </c>
      <c r="Q562" s="18">
        <v>49160.12</v>
      </c>
      <c r="R562" s="18">
        <v>49160.130000000005</v>
      </c>
      <c r="S562" s="18">
        <v>53844.35</v>
      </c>
      <c r="T562" s="18">
        <v>53844.36</v>
      </c>
      <c r="U562" s="2">
        <v>58528.57</v>
      </c>
    </row>
    <row r="563" spans="1:21" ht="13.15" customHeight="1" x14ac:dyDescent="0.2">
      <c r="A563" s="87" t="s">
        <v>1680</v>
      </c>
      <c r="B563" s="3" t="s">
        <v>1688</v>
      </c>
      <c r="C563" s="8" t="s">
        <v>15</v>
      </c>
      <c r="D563" s="8" t="s">
        <v>16</v>
      </c>
      <c r="E563" s="8" t="s">
        <v>17</v>
      </c>
      <c r="F563" s="2">
        <v>21.59</v>
      </c>
      <c r="G563" s="2">
        <v>24.41</v>
      </c>
      <c r="H563" s="2">
        <v>24.42</v>
      </c>
      <c r="I563" s="2">
        <v>27.24</v>
      </c>
      <c r="J563" s="2">
        <v>27.25</v>
      </c>
      <c r="K563" s="2">
        <v>30.06</v>
      </c>
      <c r="L563" s="2">
        <v>30.07</v>
      </c>
      <c r="M563" s="2">
        <v>32.880000000000003</v>
      </c>
      <c r="N563" s="2">
        <v>44897.96</v>
      </c>
      <c r="O563" s="2">
        <v>50772.93</v>
      </c>
      <c r="P563" s="2">
        <v>50772.94</v>
      </c>
      <c r="Q563" s="18">
        <v>56647.9</v>
      </c>
      <c r="R563" s="18">
        <v>56647.91</v>
      </c>
      <c r="S563" s="18">
        <v>62522.86</v>
      </c>
      <c r="T563" s="18">
        <v>62522.87</v>
      </c>
      <c r="U563" s="2">
        <v>68397.83</v>
      </c>
    </row>
    <row r="564" spans="1:21" ht="13.15" customHeight="1" x14ac:dyDescent="0.2">
      <c r="A564" s="87" t="s">
        <v>1681</v>
      </c>
      <c r="B564" s="3" t="s">
        <v>1689</v>
      </c>
      <c r="C564" s="8" t="s">
        <v>15</v>
      </c>
      <c r="D564" s="8" t="s">
        <v>159</v>
      </c>
      <c r="E564" s="8" t="s">
        <v>17</v>
      </c>
      <c r="F564" s="2">
        <v>25</v>
      </c>
      <c r="G564" s="2">
        <v>28.27</v>
      </c>
      <c r="H564" s="2">
        <v>28.28</v>
      </c>
      <c r="I564" s="2">
        <v>31.55</v>
      </c>
      <c r="J564" s="2">
        <v>31.560000000000002</v>
      </c>
      <c r="K564" s="2">
        <v>34.82</v>
      </c>
      <c r="L564" s="2">
        <v>34.83</v>
      </c>
      <c r="M564" s="2">
        <v>38.090000000000003</v>
      </c>
      <c r="N564" s="2">
        <v>52000</v>
      </c>
      <c r="O564" s="2">
        <v>58804.28</v>
      </c>
      <c r="P564" s="2">
        <v>58804.29</v>
      </c>
      <c r="Q564" s="18">
        <v>65608.570000000007</v>
      </c>
      <c r="R564" s="18">
        <v>65608.58</v>
      </c>
      <c r="S564" s="18">
        <v>72412.850000000006</v>
      </c>
      <c r="T564" s="18">
        <v>72412.86</v>
      </c>
      <c r="U564" s="2">
        <v>79217.13</v>
      </c>
    </row>
    <row r="565" spans="1:21" ht="13.15" customHeight="1" x14ac:dyDescent="0.2">
      <c r="A565" s="86" t="s">
        <v>1025</v>
      </c>
      <c r="B565" s="3" t="s">
        <v>1026</v>
      </c>
      <c r="C565" s="8" t="s">
        <v>47</v>
      </c>
      <c r="D565" s="8" t="s">
        <v>55</v>
      </c>
      <c r="E565" s="8" t="s">
        <v>49</v>
      </c>
      <c r="F565" s="2">
        <v>32.31</v>
      </c>
      <c r="G565" s="2">
        <v>36.96</v>
      </c>
      <c r="H565" s="2">
        <v>36.97</v>
      </c>
      <c r="I565" s="2">
        <v>41.61</v>
      </c>
      <c r="J565" s="2">
        <v>41.62</v>
      </c>
      <c r="K565" s="2">
        <v>46.26</v>
      </c>
      <c r="L565" s="2">
        <v>46.269999999999996</v>
      </c>
      <c r="M565" s="2">
        <v>50.91</v>
      </c>
      <c r="N565" s="2">
        <v>67200</v>
      </c>
      <c r="O565" s="2">
        <v>76875.75</v>
      </c>
      <c r="P565" s="2">
        <v>76875.759999999995</v>
      </c>
      <c r="Q565" s="18">
        <v>86551.5</v>
      </c>
      <c r="R565" s="18">
        <v>86551.51</v>
      </c>
      <c r="S565" s="18">
        <v>96227.25</v>
      </c>
      <c r="T565" s="18">
        <v>96227.26</v>
      </c>
      <c r="U565" s="2">
        <v>105902.99999999999</v>
      </c>
    </row>
    <row r="566" spans="1:21" ht="13.15" customHeight="1" x14ac:dyDescent="0.2">
      <c r="A566" s="85" t="s">
        <v>1831</v>
      </c>
      <c r="B566" s="3" t="s">
        <v>1832</v>
      </c>
      <c r="C566" s="8" t="s">
        <v>47</v>
      </c>
      <c r="D566" s="8" t="s">
        <v>74</v>
      </c>
      <c r="E566" s="8" t="s">
        <v>49</v>
      </c>
      <c r="F566" s="2">
        <v>36.81</v>
      </c>
      <c r="G566" s="2">
        <v>42.11</v>
      </c>
      <c r="H566" s="2">
        <v>42.12</v>
      </c>
      <c r="I566" s="2">
        <v>47.41</v>
      </c>
      <c r="J566" s="2">
        <v>47.419999999999995</v>
      </c>
      <c r="K566" s="2">
        <v>52.71</v>
      </c>
      <c r="L566" s="2">
        <v>52.72</v>
      </c>
      <c r="M566" s="2">
        <v>58.01</v>
      </c>
      <c r="N566" s="2">
        <v>76560</v>
      </c>
      <c r="O566" s="2">
        <v>87583.45</v>
      </c>
      <c r="P566" s="2">
        <v>87583.459999999992</v>
      </c>
      <c r="Q566" s="18">
        <v>98606.89</v>
      </c>
      <c r="R566" s="18">
        <v>98606.9</v>
      </c>
      <c r="S566" s="18">
        <v>109630.34</v>
      </c>
      <c r="T566" s="18">
        <v>109630.34999999999</v>
      </c>
      <c r="U566" s="10">
        <v>120653.78</v>
      </c>
    </row>
    <row r="567" spans="1:21" ht="13.15" customHeight="1" x14ac:dyDescent="0.2">
      <c r="A567" s="86" t="s">
        <v>1027</v>
      </c>
      <c r="B567" s="3" t="s">
        <v>1028</v>
      </c>
      <c r="C567" s="8" t="s">
        <v>47</v>
      </c>
      <c r="D567" s="8" t="s">
        <v>55</v>
      </c>
      <c r="E567" s="8" t="s">
        <v>49</v>
      </c>
      <c r="F567" s="2">
        <v>32.31</v>
      </c>
      <c r="G567" s="2">
        <v>36.96</v>
      </c>
      <c r="H567" s="2">
        <v>36.97</v>
      </c>
      <c r="I567" s="2">
        <v>41.61</v>
      </c>
      <c r="J567" s="2">
        <v>41.62</v>
      </c>
      <c r="K567" s="2">
        <v>46.26</v>
      </c>
      <c r="L567" s="2">
        <v>46.269999999999996</v>
      </c>
      <c r="M567" s="2">
        <v>50.91</v>
      </c>
      <c r="N567" s="2">
        <v>67200</v>
      </c>
      <c r="O567" s="2">
        <v>76875.75</v>
      </c>
      <c r="P567" s="2">
        <v>76875.759999999995</v>
      </c>
      <c r="Q567" s="18">
        <v>86551.5</v>
      </c>
      <c r="R567" s="18">
        <v>86551.51</v>
      </c>
      <c r="S567" s="18">
        <v>96227.25</v>
      </c>
      <c r="T567" s="18">
        <v>96227.26</v>
      </c>
      <c r="U567" s="2">
        <v>105902.99999999999</v>
      </c>
    </row>
    <row r="568" spans="1:21" ht="13.15" customHeight="1" x14ac:dyDescent="0.2">
      <c r="A568" s="84" t="s">
        <v>1826</v>
      </c>
      <c r="B568" s="3" t="s">
        <v>1827</v>
      </c>
      <c r="C568" s="8" t="s">
        <v>47</v>
      </c>
      <c r="D568" s="8" t="s">
        <v>74</v>
      </c>
      <c r="E568" s="8" t="s">
        <v>49</v>
      </c>
      <c r="F568" s="2">
        <v>36.81</v>
      </c>
      <c r="G568" s="2">
        <v>42.11</v>
      </c>
      <c r="H568" s="2">
        <v>42.12</v>
      </c>
      <c r="I568" s="2">
        <v>47.41</v>
      </c>
      <c r="J568" s="2">
        <v>47.419999999999995</v>
      </c>
      <c r="K568" s="2">
        <v>52.71</v>
      </c>
      <c r="L568" s="2">
        <v>52.72</v>
      </c>
      <c r="M568" s="2">
        <v>58.01</v>
      </c>
      <c r="N568" s="2">
        <v>76560</v>
      </c>
      <c r="O568" s="2">
        <v>87583.45</v>
      </c>
      <c r="P568" s="2">
        <v>87583.459999999992</v>
      </c>
      <c r="Q568" s="18">
        <v>98606.89</v>
      </c>
      <c r="R568" s="18">
        <v>98606.9</v>
      </c>
      <c r="S568" s="18">
        <v>109630.34</v>
      </c>
      <c r="T568" s="18">
        <v>109630.34999999999</v>
      </c>
      <c r="U568" s="10">
        <v>120653.78</v>
      </c>
    </row>
    <row r="569" spans="1:21" ht="13.15" customHeight="1" x14ac:dyDescent="0.2">
      <c r="A569" s="86" t="s">
        <v>1029</v>
      </c>
      <c r="B569" s="3" t="s">
        <v>1030</v>
      </c>
      <c r="C569" s="8" t="s">
        <v>47</v>
      </c>
      <c r="D569" s="8" t="s">
        <v>58</v>
      </c>
      <c r="E569" s="8" t="s">
        <v>49</v>
      </c>
      <c r="F569" s="2">
        <v>25</v>
      </c>
      <c r="G569" s="2">
        <v>28.27</v>
      </c>
      <c r="H569" s="2">
        <v>28.28</v>
      </c>
      <c r="I569" s="2">
        <v>31.55</v>
      </c>
      <c r="J569" s="2">
        <v>31.560000000000002</v>
      </c>
      <c r="K569" s="2">
        <v>34.82</v>
      </c>
      <c r="L569" s="2">
        <v>34.83</v>
      </c>
      <c r="M569" s="2">
        <v>38.090000000000003</v>
      </c>
      <c r="N569" s="2">
        <v>52000</v>
      </c>
      <c r="O569" s="2">
        <v>58804.28</v>
      </c>
      <c r="P569" s="2">
        <v>58804.29</v>
      </c>
      <c r="Q569" s="18">
        <v>65608.570000000007</v>
      </c>
      <c r="R569" s="18">
        <v>65608.58</v>
      </c>
      <c r="S569" s="18">
        <v>72412.850000000006</v>
      </c>
      <c r="T569" s="18">
        <v>72412.86</v>
      </c>
      <c r="U569" s="2">
        <v>79217.13</v>
      </c>
    </row>
    <row r="570" spans="1:21" ht="13.15" customHeight="1" x14ac:dyDescent="0.2">
      <c r="A570" s="86" t="s">
        <v>1031</v>
      </c>
      <c r="B570" s="3" t="s">
        <v>1032</v>
      </c>
      <c r="C570" s="8" t="s">
        <v>15</v>
      </c>
      <c r="D570" s="8" t="s">
        <v>20</v>
      </c>
      <c r="E570" s="8" t="s">
        <v>17</v>
      </c>
      <c r="F570" s="2">
        <v>17.89</v>
      </c>
      <c r="G570" s="2">
        <v>20</v>
      </c>
      <c r="H570" s="2">
        <v>20.010000000000002</v>
      </c>
      <c r="I570" s="2">
        <v>22.1</v>
      </c>
      <c r="J570" s="2">
        <v>22.110000000000003</v>
      </c>
      <c r="K570" s="2">
        <v>24.21</v>
      </c>
      <c r="L570" s="2">
        <v>24.220000000000002</v>
      </c>
      <c r="M570" s="2">
        <v>26.31</v>
      </c>
      <c r="N570" s="2">
        <v>37208.33</v>
      </c>
      <c r="O570" s="2">
        <v>41588.449999999997</v>
      </c>
      <c r="P570" s="2">
        <v>41588.46</v>
      </c>
      <c r="Q570" s="18">
        <v>45968.57</v>
      </c>
      <c r="R570" s="18">
        <v>45968.58</v>
      </c>
      <c r="S570" s="18">
        <v>50348.69</v>
      </c>
      <c r="T570" s="18">
        <v>50348.700000000004</v>
      </c>
      <c r="U570" s="2">
        <v>54728.81</v>
      </c>
    </row>
    <row r="571" spans="1:21" ht="13.15" customHeight="1" x14ac:dyDescent="0.2">
      <c r="A571" s="86" t="s">
        <v>1033</v>
      </c>
      <c r="B571" s="3" t="s">
        <v>1034</v>
      </c>
      <c r="C571" s="8" t="s">
        <v>15</v>
      </c>
      <c r="D571" s="8" t="s">
        <v>41</v>
      </c>
      <c r="E571" s="8" t="s">
        <v>17</v>
      </c>
      <c r="F571" s="2">
        <v>19.13</v>
      </c>
      <c r="G571" s="2">
        <v>21.38</v>
      </c>
      <c r="H571" s="2">
        <v>21.39</v>
      </c>
      <c r="I571" s="2">
        <v>23.64</v>
      </c>
      <c r="J571" s="2">
        <v>23.650000000000002</v>
      </c>
      <c r="K571" s="2">
        <v>25.89</v>
      </c>
      <c r="L571" s="2">
        <v>25.900000000000002</v>
      </c>
      <c r="M571" s="2">
        <v>28.14</v>
      </c>
      <c r="N571" s="2">
        <v>39791.67</v>
      </c>
      <c r="O571" s="2">
        <v>44475.9</v>
      </c>
      <c r="P571" s="2">
        <v>44475.91</v>
      </c>
      <c r="Q571" s="18">
        <v>49160.12</v>
      </c>
      <c r="R571" s="18">
        <v>49160.130000000005</v>
      </c>
      <c r="S571" s="18">
        <v>53844.35</v>
      </c>
      <c r="T571" s="18">
        <v>53844.36</v>
      </c>
      <c r="U571" s="2">
        <v>58528.57</v>
      </c>
    </row>
    <row r="572" spans="1:21" ht="13.15" customHeight="1" x14ac:dyDescent="0.2">
      <c r="A572" s="86" t="s">
        <v>1035</v>
      </c>
      <c r="B572" s="3" t="s">
        <v>1036</v>
      </c>
      <c r="C572" s="8" t="s">
        <v>15</v>
      </c>
      <c r="D572" s="8" t="s">
        <v>16</v>
      </c>
      <c r="E572" s="8" t="s">
        <v>17</v>
      </c>
      <c r="F572" s="2">
        <v>21.59</v>
      </c>
      <c r="G572" s="2">
        <v>24.41</v>
      </c>
      <c r="H572" s="2">
        <v>24.42</v>
      </c>
      <c r="I572" s="2">
        <v>27.24</v>
      </c>
      <c r="J572" s="2">
        <v>27.25</v>
      </c>
      <c r="K572" s="2">
        <v>30.06</v>
      </c>
      <c r="L572" s="2">
        <v>30.07</v>
      </c>
      <c r="M572" s="2">
        <v>32.880000000000003</v>
      </c>
      <c r="N572" s="2">
        <v>44897.96</v>
      </c>
      <c r="O572" s="2">
        <v>50772.93</v>
      </c>
      <c r="P572" s="2">
        <v>50772.94</v>
      </c>
      <c r="Q572" s="18">
        <v>56647.9</v>
      </c>
      <c r="R572" s="18">
        <v>56647.91</v>
      </c>
      <c r="S572" s="18">
        <v>62522.86</v>
      </c>
      <c r="T572" s="18">
        <v>62522.87</v>
      </c>
      <c r="U572" s="2">
        <v>68397.83</v>
      </c>
    </row>
    <row r="573" spans="1:21" ht="13.15" customHeight="1" x14ac:dyDescent="0.2">
      <c r="A573" s="86" t="s">
        <v>1037</v>
      </c>
      <c r="B573" s="3" t="s">
        <v>1038</v>
      </c>
      <c r="C573" s="8" t="s">
        <v>15</v>
      </c>
      <c r="D573" s="8" t="s">
        <v>276</v>
      </c>
      <c r="E573" s="8" t="s">
        <v>17</v>
      </c>
      <c r="F573" s="2">
        <v>15</v>
      </c>
      <c r="G573" s="2">
        <v>16.46</v>
      </c>
      <c r="H573" s="2">
        <v>16.470000000000002</v>
      </c>
      <c r="I573" s="2">
        <v>17.920000000000002</v>
      </c>
      <c r="J573" s="2">
        <v>17.930000000000003</v>
      </c>
      <c r="K573" s="2">
        <v>19.37</v>
      </c>
      <c r="L573" s="2">
        <v>19.380000000000003</v>
      </c>
      <c r="M573" s="2">
        <v>20.83</v>
      </c>
      <c r="N573" s="2">
        <v>31200</v>
      </c>
      <c r="O573" s="2">
        <v>34232.379999999997</v>
      </c>
      <c r="P573" s="2">
        <v>34232.39</v>
      </c>
      <c r="Q573" s="18">
        <v>37264.769999999997</v>
      </c>
      <c r="R573" s="18">
        <v>37264.78</v>
      </c>
      <c r="S573" s="18">
        <v>40297.15</v>
      </c>
      <c r="T573" s="18">
        <v>40297.160000000003</v>
      </c>
      <c r="U573" s="2">
        <v>43329.53</v>
      </c>
    </row>
    <row r="574" spans="1:21" ht="13.15" customHeight="1" x14ac:dyDescent="0.2">
      <c r="A574" s="86" t="s">
        <v>1039</v>
      </c>
      <c r="B574" s="3" t="s">
        <v>1040</v>
      </c>
      <c r="C574" s="8" t="s">
        <v>47</v>
      </c>
      <c r="D574" s="8" t="s">
        <v>313</v>
      </c>
      <c r="E574" s="8" t="s">
        <v>49</v>
      </c>
      <c r="F574" s="2">
        <v>23.18</v>
      </c>
      <c r="G574" s="2">
        <v>25.91</v>
      </c>
      <c r="H574" s="2">
        <v>25.92</v>
      </c>
      <c r="I574" s="2">
        <v>28.64</v>
      </c>
      <c r="J574" s="2">
        <v>28.650000000000002</v>
      </c>
      <c r="K574" s="2">
        <v>31.36</v>
      </c>
      <c r="L574" s="2">
        <v>31.37</v>
      </c>
      <c r="M574" s="2">
        <v>34.090000000000003</v>
      </c>
      <c r="N574" s="2">
        <v>48208.33</v>
      </c>
      <c r="O574" s="2">
        <v>53883.360000000001</v>
      </c>
      <c r="P574" s="2">
        <v>53883.37</v>
      </c>
      <c r="Q574" s="18">
        <v>59558.38</v>
      </c>
      <c r="R574" s="18">
        <v>59558.39</v>
      </c>
      <c r="S574" s="18">
        <v>65233.41</v>
      </c>
      <c r="T574" s="18">
        <v>65233.420000000006</v>
      </c>
      <c r="U574" s="2">
        <v>70908.429999999993</v>
      </c>
    </row>
    <row r="575" spans="1:21" ht="13.15" customHeight="1" x14ac:dyDescent="0.2">
      <c r="A575" s="86" t="s">
        <v>1041</v>
      </c>
      <c r="B575" s="3" t="s">
        <v>1042</v>
      </c>
      <c r="C575" s="8" t="s">
        <v>47</v>
      </c>
      <c r="D575" s="8" t="s">
        <v>316</v>
      </c>
      <c r="E575" s="8" t="s">
        <v>49</v>
      </c>
      <c r="F575" s="2">
        <v>25.65</v>
      </c>
      <c r="G575" s="2">
        <v>29.01</v>
      </c>
      <c r="H575" s="2">
        <v>29.020000000000003</v>
      </c>
      <c r="I575" s="2">
        <v>32.36</v>
      </c>
      <c r="J575" s="2">
        <v>32.369999999999997</v>
      </c>
      <c r="K575" s="2">
        <v>35.72</v>
      </c>
      <c r="L575" s="2">
        <v>35.729999999999997</v>
      </c>
      <c r="M575" s="2">
        <v>39.07</v>
      </c>
      <c r="N575" s="2">
        <v>53346.94</v>
      </c>
      <c r="O575" s="2">
        <v>60327.47</v>
      </c>
      <c r="P575" s="2">
        <v>60327.48</v>
      </c>
      <c r="Q575" s="18">
        <v>67308</v>
      </c>
      <c r="R575" s="18">
        <v>67308.009999999995</v>
      </c>
      <c r="S575" s="18">
        <v>74288.53</v>
      </c>
      <c r="T575" s="18">
        <v>74288.539999999994</v>
      </c>
      <c r="U575" s="2">
        <v>81269.06</v>
      </c>
    </row>
    <row r="576" spans="1:21" ht="13.15" customHeight="1" x14ac:dyDescent="0.2">
      <c r="A576" s="86" t="s">
        <v>1043</v>
      </c>
      <c r="B576" s="3" t="s">
        <v>1044</v>
      </c>
      <c r="C576" s="8" t="s">
        <v>47</v>
      </c>
      <c r="D576" s="8" t="s">
        <v>71</v>
      </c>
      <c r="E576" s="8" t="s">
        <v>49</v>
      </c>
      <c r="F576" s="2">
        <v>33.159999999999997</v>
      </c>
      <c r="G576" s="2">
        <v>37.5</v>
      </c>
      <c r="H576" s="2">
        <v>37.51</v>
      </c>
      <c r="I576" s="2">
        <v>41.84</v>
      </c>
      <c r="J576" s="2">
        <v>41.85</v>
      </c>
      <c r="K576" s="2">
        <v>46.18</v>
      </c>
      <c r="L576" s="2">
        <v>46.19</v>
      </c>
      <c r="M576" s="2">
        <v>50.52</v>
      </c>
      <c r="N576" s="2">
        <v>68979.59</v>
      </c>
      <c r="O576" s="2">
        <v>78005.679999999993</v>
      </c>
      <c r="P576" s="2">
        <v>78005.689999999988</v>
      </c>
      <c r="Q576" s="18">
        <v>87031.77</v>
      </c>
      <c r="R576" s="18">
        <v>87031.78</v>
      </c>
      <c r="S576" s="18">
        <v>96057.85</v>
      </c>
      <c r="T576" s="18">
        <v>96057.86</v>
      </c>
      <c r="U576" s="2">
        <v>105083.94</v>
      </c>
    </row>
    <row r="577" spans="1:21" ht="13.15" customHeight="1" x14ac:dyDescent="0.2">
      <c r="A577" s="86" t="s">
        <v>1045</v>
      </c>
      <c r="B577" s="3" t="s">
        <v>1046</v>
      </c>
      <c r="C577" s="8" t="s">
        <v>47</v>
      </c>
      <c r="D577" s="8" t="s">
        <v>48</v>
      </c>
      <c r="E577" s="8" t="s">
        <v>49</v>
      </c>
      <c r="F577" s="2">
        <v>36.729999999999997</v>
      </c>
      <c r="G577" s="2">
        <v>42.02</v>
      </c>
      <c r="H577" s="2">
        <v>42.03</v>
      </c>
      <c r="I577" s="2">
        <v>47.31</v>
      </c>
      <c r="J577" s="2">
        <v>47.32</v>
      </c>
      <c r="K577" s="2">
        <v>52.6</v>
      </c>
      <c r="L577" s="2">
        <v>52.61</v>
      </c>
      <c r="M577" s="2">
        <v>57.89</v>
      </c>
      <c r="N577" s="2">
        <v>76400</v>
      </c>
      <c r="O577" s="2">
        <v>87400.41</v>
      </c>
      <c r="P577" s="2">
        <v>87400.42</v>
      </c>
      <c r="Q577" s="18">
        <v>98400.82</v>
      </c>
      <c r="R577" s="18">
        <v>98400.83</v>
      </c>
      <c r="S577" s="18">
        <v>109401.22</v>
      </c>
      <c r="T577" s="18">
        <v>109401.23</v>
      </c>
      <c r="U577" s="2">
        <v>120401.63</v>
      </c>
    </row>
    <row r="578" spans="1:21" ht="13.15" customHeight="1" x14ac:dyDescent="0.2">
      <c r="A578" s="86" t="s">
        <v>1047</v>
      </c>
      <c r="B578" s="3" t="s">
        <v>1048</v>
      </c>
      <c r="C578" s="8" t="s">
        <v>47</v>
      </c>
      <c r="D578" s="8" t="s">
        <v>167</v>
      </c>
      <c r="E578" s="8" t="s">
        <v>49</v>
      </c>
      <c r="F578" s="2">
        <v>42.4</v>
      </c>
      <c r="G578" s="2">
        <v>48.51</v>
      </c>
      <c r="H578" s="2">
        <v>48.519999999999996</v>
      </c>
      <c r="I578" s="2">
        <v>54.62</v>
      </c>
      <c r="J578" s="2">
        <v>54.629999999999995</v>
      </c>
      <c r="K578" s="2">
        <v>60.72</v>
      </c>
      <c r="L578" s="2">
        <v>60.73</v>
      </c>
      <c r="M578" s="2">
        <v>66.83</v>
      </c>
      <c r="N578" s="2">
        <v>88200</v>
      </c>
      <c r="O578" s="2">
        <v>100899.42</v>
      </c>
      <c r="P578" s="2">
        <v>100899.43</v>
      </c>
      <c r="Q578" s="18">
        <v>113598.85</v>
      </c>
      <c r="R578" s="18">
        <v>113598.86</v>
      </c>
      <c r="S578" s="18">
        <v>126298.27</v>
      </c>
      <c r="T578" s="18">
        <v>126298.28</v>
      </c>
      <c r="U578" s="2">
        <v>138997.69</v>
      </c>
    </row>
    <row r="579" spans="1:21" ht="13.15" customHeight="1" x14ac:dyDescent="0.2">
      <c r="A579" s="86" t="s">
        <v>1049</v>
      </c>
      <c r="B579" s="3" t="s">
        <v>1050</v>
      </c>
      <c r="C579" s="8" t="s">
        <v>47</v>
      </c>
      <c r="D579" s="8" t="s">
        <v>167</v>
      </c>
      <c r="E579" s="8" t="s">
        <v>49</v>
      </c>
      <c r="F579" s="2">
        <v>42.4</v>
      </c>
      <c r="G579" s="2">
        <v>48.51</v>
      </c>
      <c r="H579" s="2">
        <v>48.519999999999996</v>
      </c>
      <c r="I579" s="2">
        <v>54.62</v>
      </c>
      <c r="J579" s="2">
        <v>54.629999999999995</v>
      </c>
      <c r="K579" s="2">
        <v>60.72</v>
      </c>
      <c r="L579" s="2">
        <v>60.73</v>
      </c>
      <c r="M579" s="2">
        <v>66.83</v>
      </c>
      <c r="N579" s="2">
        <v>88200</v>
      </c>
      <c r="O579" s="2">
        <v>100899.42</v>
      </c>
      <c r="P579" s="2">
        <v>100899.43</v>
      </c>
      <c r="Q579" s="18">
        <v>113598.85</v>
      </c>
      <c r="R579" s="18">
        <v>113598.86</v>
      </c>
      <c r="S579" s="18">
        <v>126298.27</v>
      </c>
      <c r="T579" s="18">
        <v>126298.28</v>
      </c>
      <c r="U579" s="2">
        <v>138997.69</v>
      </c>
    </row>
    <row r="580" spans="1:21" ht="13.15" customHeight="1" x14ac:dyDescent="0.2">
      <c r="A580" s="86" t="s">
        <v>1051</v>
      </c>
      <c r="B580" s="3" t="s">
        <v>1052</v>
      </c>
      <c r="C580" s="8" t="s">
        <v>15</v>
      </c>
      <c r="D580" s="8" t="s">
        <v>23</v>
      </c>
      <c r="E580" s="8" t="s">
        <v>17</v>
      </c>
      <c r="F580" s="2">
        <v>23.18</v>
      </c>
      <c r="G580" s="2">
        <v>25.91</v>
      </c>
      <c r="H580" s="2">
        <v>25.92</v>
      </c>
      <c r="I580" s="2">
        <v>28.64</v>
      </c>
      <c r="J580" s="2">
        <v>28.650000000000002</v>
      </c>
      <c r="K580" s="2">
        <v>31.36</v>
      </c>
      <c r="L580" s="2">
        <v>31.37</v>
      </c>
      <c r="M580" s="2">
        <v>34.090000000000003</v>
      </c>
      <c r="N580" s="2">
        <v>48208.33</v>
      </c>
      <c r="O580" s="2">
        <v>53883.360000000001</v>
      </c>
      <c r="P580" s="2">
        <v>53883.37</v>
      </c>
      <c r="Q580" s="18">
        <v>59558.38</v>
      </c>
      <c r="R580" s="18">
        <v>59558.39</v>
      </c>
      <c r="S580" s="18">
        <v>65233.41</v>
      </c>
      <c r="T580" s="18">
        <v>65233.420000000006</v>
      </c>
      <c r="U580" s="2">
        <v>70908.429999999993</v>
      </c>
    </row>
    <row r="581" spans="1:21" ht="13.15" customHeight="1" x14ac:dyDescent="0.2">
      <c r="A581" s="86" t="s">
        <v>1053</v>
      </c>
      <c r="B581" s="3" t="s">
        <v>1054</v>
      </c>
      <c r="C581" s="8" t="s">
        <v>15</v>
      </c>
      <c r="D581" s="8" t="s">
        <v>26</v>
      </c>
      <c r="E581" s="8" t="s">
        <v>17</v>
      </c>
      <c r="F581" s="2">
        <v>25.65</v>
      </c>
      <c r="G581" s="2">
        <v>29.01</v>
      </c>
      <c r="H581" s="2">
        <v>29.020000000000003</v>
      </c>
      <c r="I581" s="2">
        <v>32.36</v>
      </c>
      <c r="J581" s="2">
        <v>32.369999999999997</v>
      </c>
      <c r="K581" s="2">
        <v>35.72</v>
      </c>
      <c r="L581" s="2">
        <v>35.729999999999997</v>
      </c>
      <c r="M581" s="2">
        <v>39.07</v>
      </c>
      <c r="N581" s="2">
        <v>53346.94</v>
      </c>
      <c r="O581" s="2">
        <v>60327.47</v>
      </c>
      <c r="P581" s="2">
        <v>60327.48</v>
      </c>
      <c r="Q581" s="18">
        <v>67308</v>
      </c>
      <c r="R581" s="18">
        <v>67308.009999999995</v>
      </c>
      <c r="S581" s="18">
        <v>74288.53</v>
      </c>
      <c r="T581" s="18">
        <v>74288.539999999994</v>
      </c>
      <c r="U581" s="2">
        <v>81269.06</v>
      </c>
    </row>
    <row r="582" spans="1:21" ht="13.15" customHeight="1" x14ac:dyDescent="0.2">
      <c r="A582" s="86" t="s">
        <v>1055</v>
      </c>
      <c r="B582" s="3" t="s">
        <v>1056</v>
      </c>
      <c r="C582" s="8" t="s">
        <v>15</v>
      </c>
      <c r="D582" s="8" t="s">
        <v>337</v>
      </c>
      <c r="E582" s="8" t="s">
        <v>17</v>
      </c>
      <c r="F582" s="2">
        <v>29.36</v>
      </c>
      <c r="G582" s="2">
        <v>33.200000000000003</v>
      </c>
      <c r="H582" s="2">
        <v>33.21</v>
      </c>
      <c r="I582" s="2">
        <v>37.04</v>
      </c>
      <c r="J582" s="2">
        <v>37.049999999999997</v>
      </c>
      <c r="K582" s="2">
        <v>40.880000000000003</v>
      </c>
      <c r="L582" s="2">
        <v>40.89</v>
      </c>
      <c r="M582" s="2">
        <v>44.72</v>
      </c>
      <c r="N582" s="2">
        <v>61061.22</v>
      </c>
      <c r="O582" s="2">
        <v>69051.179999999993</v>
      </c>
      <c r="P582" s="2">
        <v>69051.189999999988</v>
      </c>
      <c r="Q582" s="18">
        <v>77041.14</v>
      </c>
      <c r="R582" s="18">
        <v>77041.149999999994</v>
      </c>
      <c r="S582" s="18">
        <v>85031.1</v>
      </c>
      <c r="T582" s="18">
        <v>85031.11</v>
      </c>
      <c r="U582" s="2">
        <v>93021.06</v>
      </c>
    </row>
    <row r="583" spans="1:21" ht="13.15" customHeight="1" x14ac:dyDescent="0.2">
      <c r="A583" s="86" t="s">
        <v>1057</v>
      </c>
      <c r="B583" s="3" t="s">
        <v>1058</v>
      </c>
      <c r="C583" s="8" t="s">
        <v>15</v>
      </c>
      <c r="D583" s="8" t="s">
        <v>303</v>
      </c>
      <c r="E583" s="8" t="s">
        <v>17</v>
      </c>
      <c r="F583" s="2">
        <v>15.06</v>
      </c>
      <c r="G583" s="2">
        <v>16.84</v>
      </c>
      <c r="H583" s="2">
        <v>16.850000000000001</v>
      </c>
      <c r="I583" s="2">
        <v>18.61</v>
      </c>
      <c r="J583" s="2">
        <v>18.62</v>
      </c>
      <c r="K583" s="2">
        <v>20.39</v>
      </c>
      <c r="L583" s="2">
        <v>20.400000000000002</v>
      </c>
      <c r="M583" s="2">
        <v>22.16</v>
      </c>
      <c r="N583" s="2">
        <v>31333.33</v>
      </c>
      <c r="O583" s="2">
        <v>35021.85</v>
      </c>
      <c r="P583" s="2">
        <v>35021.86</v>
      </c>
      <c r="Q583" s="18">
        <v>38710.379999999997</v>
      </c>
      <c r="R583" s="18">
        <v>38710.39</v>
      </c>
      <c r="S583" s="18">
        <v>42398.9</v>
      </c>
      <c r="T583" s="18">
        <v>42398.91</v>
      </c>
      <c r="U583" s="2">
        <v>46087.42</v>
      </c>
    </row>
    <row r="584" spans="1:21" ht="13.15" customHeight="1" x14ac:dyDescent="0.2">
      <c r="A584" s="86" t="s">
        <v>1059</v>
      </c>
      <c r="B584" s="3" t="s">
        <v>1060</v>
      </c>
      <c r="C584" s="8" t="s">
        <v>47</v>
      </c>
      <c r="D584" s="8" t="s">
        <v>1061</v>
      </c>
      <c r="E584" s="8" t="s">
        <v>49</v>
      </c>
      <c r="F584" s="2">
        <v>48.04</v>
      </c>
      <c r="G584" s="2">
        <v>55.11</v>
      </c>
      <c r="H584" s="2">
        <v>55.12</v>
      </c>
      <c r="I584" s="2">
        <v>62.18</v>
      </c>
      <c r="J584" s="2">
        <v>62.19</v>
      </c>
      <c r="K584" s="2">
        <v>69.25</v>
      </c>
      <c r="L584" s="2">
        <v>69.260000000000005</v>
      </c>
      <c r="M584" s="2">
        <v>76.319999999999993</v>
      </c>
      <c r="N584" s="2">
        <v>99923.199999999997</v>
      </c>
      <c r="O584" s="2">
        <v>114628.8</v>
      </c>
      <c r="P584" s="2">
        <v>114628.81</v>
      </c>
      <c r="Q584" s="18">
        <v>129334.39999999999</v>
      </c>
      <c r="R584" s="18">
        <v>129334.40999999999</v>
      </c>
      <c r="S584" s="18">
        <v>144040</v>
      </c>
      <c r="T584" s="18">
        <v>144040.01</v>
      </c>
      <c r="U584" s="2">
        <v>158745.59999999998</v>
      </c>
    </row>
    <row r="585" spans="1:21" ht="13.15" customHeight="1" x14ac:dyDescent="0.2">
      <c r="A585" s="86" t="s">
        <v>1062</v>
      </c>
      <c r="B585" s="3" t="s">
        <v>1063</v>
      </c>
      <c r="C585" s="8" t="s">
        <v>47</v>
      </c>
      <c r="D585" s="8" t="s">
        <v>1064</v>
      </c>
      <c r="E585" s="8" t="s">
        <v>49</v>
      </c>
      <c r="F585" s="2">
        <v>72.39</v>
      </c>
      <c r="G585" s="2">
        <v>83.98</v>
      </c>
      <c r="H585" s="2">
        <v>83.990000000000009</v>
      </c>
      <c r="I585" s="2">
        <v>95.56</v>
      </c>
      <c r="J585" s="2">
        <v>95.570000000000007</v>
      </c>
      <c r="K585" s="2">
        <v>107.15</v>
      </c>
      <c r="L585" s="2">
        <v>107.16000000000001</v>
      </c>
      <c r="M585" s="2">
        <v>118.73</v>
      </c>
      <c r="N585" s="2">
        <v>150576.92000000001</v>
      </c>
      <c r="O585" s="2">
        <v>174669.23</v>
      </c>
      <c r="P585" s="2">
        <v>174669.24000000002</v>
      </c>
      <c r="Q585" s="18">
        <v>198761.54</v>
      </c>
      <c r="R585" s="18">
        <v>198761.55000000002</v>
      </c>
      <c r="S585" s="18">
        <v>222853.85</v>
      </c>
      <c r="T585" s="18">
        <v>222853.86000000002</v>
      </c>
      <c r="U585" s="2">
        <v>246946.16</v>
      </c>
    </row>
    <row r="586" spans="1:21" ht="13.15" customHeight="1" x14ac:dyDescent="0.2">
      <c r="A586" s="86" t="s">
        <v>1066</v>
      </c>
      <c r="B586" s="3" t="s">
        <v>1067</v>
      </c>
      <c r="C586" s="8" t="s">
        <v>47</v>
      </c>
      <c r="D586" s="8" t="s">
        <v>58</v>
      </c>
      <c r="E586" s="8" t="s">
        <v>49</v>
      </c>
      <c r="F586" s="2">
        <v>25</v>
      </c>
      <c r="G586" s="2">
        <v>28.27</v>
      </c>
      <c r="H586" s="2">
        <v>28.28</v>
      </c>
      <c r="I586" s="2">
        <v>31.55</v>
      </c>
      <c r="J586" s="2">
        <v>31.560000000000002</v>
      </c>
      <c r="K586" s="2">
        <v>34.82</v>
      </c>
      <c r="L586" s="2">
        <v>34.83</v>
      </c>
      <c r="M586" s="2">
        <v>38.090000000000003</v>
      </c>
      <c r="N586" s="2">
        <v>52000</v>
      </c>
      <c r="O586" s="2">
        <v>58804.28</v>
      </c>
      <c r="P586" s="2">
        <v>58804.29</v>
      </c>
      <c r="Q586" s="18">
        <v>65608.570000000007</v>
      </c>
      <c r="R586" s="18">
        <v>65608.58</v>
      </c>
      <c r="S586" s="18">
        <v>72412.850000000006</v>
      </c>
      <c r="T586" s="18">
        <v>72412.86</v>
      </c>
      <c r="U586" s="2">
        <v>79217.13</v>
      </c>
    </row>
    <row r="587" spans="1:21" ht="13.15" customHeight="1" x14ac:dyDescent="0.2">
      <c r="A587" s="86" t="s">
        <v>1068</v>
      </c>
      <c r="B587" s="3" t="s">
        <v>1069</v>
      </c>
      <c r="C587" s="8" t="s">
        <v>186</v>
      </c>
      <c r="D587" s="8" t="s">
        <v>1070</v>
      </c>
      <c r="E587" s="8" t="s">
        <v>17</v>
      </c>
      <c r="F587" s="2">
        <v>34.520000000000003</v>
      </c>
      <c r="G587" s="2"/>
      <c r="H587" s="2"/>
      <c r="I587" s="2"/>
      <c r="J587" s="2"/>
      <c r="K587" s="2"/>
      <c r="L587" s="2"/>
      <c r="M587" s="2">
        <v>49.38</v>
      </c>
      <c r="N587" s="2">
        <v>71804.66</v>
      </c>
      <c r="O587" s="2"/>
      <c r="P587" s="2"/>
      <c r="Q587" s="18"/>
      <c r="R587" s="18"/>
      <c r="S587" s="18"/>
      <c r="T587" s="18"/>
      <c r="U587" s="2">
        <v>102719.5</v>
      </c>
    </row>
    <row r="588" spans="1:21" ht="13.15" customHeight="1" x14ac:dyDescent="0.2">
      <c r="A588" s="86" t="s">
        <v>1071</v>
      </c>
      <c r="B588" s="3" t="s">
        <v>1072</v>
      </c>
      <c r="C588" s="8" t="s">
        <v>15</v>
      </c>
      <c r="D588" s="8" t="s">
        <v>20</v>
      </c>
      <c r="E588" s="8" t="s">
        <v>17</v>
      </c>
      <c r="F588" s="2">
        <v>17.89</v>
      </c>
      <c r="G588" s="2">
        <v>20</v>
      </c>
      <c r="H588" s="2">
        <v>20.010000000000002</v>
      </c>
      <c r="I588" s="2">
        <v>22.1</v>
      </c>
      <c r="J588" s="2">
        <v>22.110000000000003</v>
      </c>
      <c r="K588" s="2">
        <v>24.21</v>
      </c>
      <c r="L588" s="2">
        <v>24.220000000000002</v>
      </c>
      <c r="M588" s="2">
        <v>26.31</v>
      </c>
      <c r="N588" s="2">
        <v>37208.33</v>
      </c>
      <c r="O588" s="2">
        <v>41588.449999999997</v>
      </c>
      <c r="P588" s="2">
        <v>41588.46</v>
      </c>
      <c r="Q588" s="18">
        <v>45968.57</v>
      </c>
      <c r="R588" s="18">
        <v>45968.58</v>
      </c>
      <c r="S588" s="18">
        <v>50348.69</v>
      </c>
      <c r="T588" s="18">
        <v>50348.700000000004</v>
      </c>
      <c r="U588" s="2">
        <v>54728.81</v>
      </c>
    </row>
    <row r="589" spans="1:21" ht="13.15" customHeight="1" x14ac:dyDescent="0.2">
      <c r="A589" s="86" t="s">
        <v>1073</v>
      </c>
      <c r="B589" s="3" t="s">
        <v>1074</v>
      </c>
      <c r="C589" s="8" t="s">
        <v>15</v>
      </c>
      <c r="D589" s="8" t="s">
        <v>95</v>
      </c>
      <c r="E589" s="8" t="s">
        <v>17</v>
      </c>
      <c r="F589" s="2">
        <v>20.149999999999999</v>
      </c>
      <c r="G589" s="2">
        <v>22.52</v>
      </c>
      <c r="H589" s="2">
        <v>22.53</v>
      </c>
      <c r="I589" s="2">
        <v>24.9</v>
      </c>
      <c r="J589" s="2">
        <v>24.91</v>
      </c>
      <c r="K589" s="2">
        <v>27.27</v>
      </c>
      <c r="L589" s="2">
        <v>27.28</v>
      </c>
      <c r="M589" s="2">
        <v>29.64</v>
      </c>
      <c r="N589" s="2">
        <v>41916.67</v>
      </c>
      <c r="O589" s="2">
        <v>46851.05</v>
      </c>
      <c r="P589" s="2">
        <v>46851.060000000005</v>
      </c>
      <c r="Q589" s="18">
        <v>51785.42</v>
      </c>
      <c r="R589" s="18">
        <v>51785.43</v>
      </c>
      <c r="S589" s="18">
        <v>56719.8</v>
      </c>
      <c r="T589" s="18">
        <v>56719.810000000005</v>
      </c>
      <c r="U589" s="2">
        <v>61654.17</v>
      </c>
    </row>
    <row r="590" spans="1:21" ht="13.15" customHeight="1" x14ac:dyDescent="0.2">
      <c r="A590" s="86" t="s">
        <v>1110</v>
      </c>
      <c r="B590" s="3" t="s">
        <v>1881</v>
      </c>
      <c r="C590" s="8" t="s">
        <v>15</v>
      </c>
      <c r="D590" s="8" t="s">
        <v>303</v>
      </c>
      <c r="E590" s="8" t="s">
        <v>17</v>
      </c>
      <c r="F590" s="2">
        <v>15.06</v>
      </c>
      <c r="G590" s="2">
        <v>16.84</v>
      </c>
      <c r="H590" s="2">
        <v>16.850000000000001</v>
      </c>
      <c r="I590" s="2">
        <v>18.61</v>
      </c>
      <c r="J590" s="2">
        <v>18.62</v>
      </c>
      <c r="K590" s="2">
        <v>20.39</v>
      </c>
      <c r="L590" s="2">
        <v>20.400000000000002</v>
      </c>
      <c r="M590" s="2">
        <v>22.16</v>
      </c>
      <c r="N590" s="2">
        <v>31333.33</v>
      </c>
      <c r="O590" s="2">
        <v>35021.85</v>
      </c>
      <c r="P590" s="2">
        <v>35021.86</v>
      </c>
      <c r="Q590" s="18">
        <v>38710.379999999997</v>
      </c>
      <c r="R590" s="18">
        <v>38710.39</v>
      </c>
      <c r="S590" s="18">
        <v>42398.9</v>
      </c>
      <c r="T590" s="18">
        <v>42398.91</v>
      </c>
      <c r="U590" s="2">
        <v>46087.42</v>
      </c>
    </row>
    <row r="591" spans="1:21" ht="13.15" customHeight="1" x14ac:dyDescent="0.2">
      <c r="A591" s="86" t="s">
        <v>1111</v>
      </c>
      <c r="B591" s="3" t="s">
        <v>1880</v>
      </c>
      <c r="C591" s="8" t="s">
        <v>15</v>
      </c>
      <c r="D591" s="8" t="s">
        <v>20</v>
      </c>
      <c r="E591" s="8" t="s">
        <v>17</v>
      </c>
      <c r="F591" s="2">
        <v>17.89</v>
      </c>
      <c r="G591" s="2">
        <v>20</v>
      </c>
      <c r="H591" s="2">
        <v>20.010000000000002</v>
      </c>
      <c r="I591" s="2">
        <v>22.1</v>
      </c>
      <c r="J591" s="2">
        <v>22.110000000000003</v>
      </c>
      <c r="K591" s="2">
        <v>24.21</v>
      </c>
      <c r="L591" s="2">
        <v>24.220000000000002</v>
      </c>
      <c r="M591" s="2">
        <v>26.31</v>
      </c>
      <c r="N591" s="2">
        <v>37208.33</v>
      </c>
      <c r="O591" s="2">
        <v>41588.449999999997</v>
      </c>
      <c r="P591" s="2">
        <v>41588.46</v>
      </c>
      <c r="Q591" s="18">
        <v>45968.57</v>
      </c>
      <c r="R591" s="18">
        <v>45968.58</v>
      </c>
      <c r="S591" s="18">
        <v>50348.69</v>
      </c>
      <c r="T591" s="18">
        <v>50348.700000000004</v>
      </c>
      <c r="U591" s="2">
        <v>54728.81</v>
      </c>
    </row>
    <row r="592" spans="1:21" ht="13.15" customHeight="1" x14ac:dyDescent="0.2">
      <c r="A592" s="86" t="s">
        <v>1112</v>
      </c>
      <c r="B592" s="3" t="s">
        <v>1882</v>
      </c>
      <c r="C592" s="8" t="s">
        <v>104</v>
      </c>
      <c r="D592" s="8" t="s">
        <v>16</v>
      </c>
      <c r="E592" s="8" t="s">
        <v>17</v>
      </c>
      <c r="F592" s="2">
        <v>21.59</v>
      </c>
      <c r="G592" s="2">
        <v>24.41</v>
      </c>
      <c r="H592" s="2">
        <v>24.42</v>
      </c>
      <c r="I592" s="2">
        <v>27.24</v>
      </c>
      <c r="J592" s="2">
        <v>27.25</v>
      </c>
      <c r="K592" s="2">
        <v>30.06</v>
      </c>
      <c r="L592" s="2">
        <v>30.07</v>
      </c>
      <c r="M592" s="2">
        <v>32.880000000000003</v>
      </c>
      <c r="N592" s="2">
        <v>44897.96</v>
      </c>
      <c r="O592" s="2">
        <v>50772.93</v>
      </c>
      <c r="P592" s="2">
        <v>50772.94</v>
      </c>
      <c r="Q592" s="18">
        <v>56647.9</v>
      </c>
      <c r="R592" s="18">
        <v>56647.91</v>
      </c>
      <c r="S592" s="18">
        <v>62522.86</v>
      </c>
      <c r="T592" s="18">
        <v>62522.87</v>
      </c>
      <c r="U592" s="2">
        <v>68397.83</v>
      </c>
    </row>
    <row r="593" spans="1:21" ht="13.15" customHeight="1" x14ac:dyDescent="0.2">
      <c r="A593" s="86" t="s">
        <v>1075</v>
      </c>
      <c r="B593" s="3" t="s">
        <v>1076</v>
      </c>
      <c r="C593" s="8" t="s">
        <v>15</v>
      </c>
      <c r="D593" s="8" t="s">
        <v>36</v>
      </c>
      <c r="E593" s="8" t="s">
        <v>17</v>
      </c>
      <c r="F593" s="2">
        <v>16.43</v>
      </c>
      <c r="G593" s="2">
        <v>18.36</v>
      </c>
      <c r="H593" s="2">
        <v>18.37</v>
      </c>
      <c r="I593" s="2">
        <v>20.3</v>
      </c>
      <c r="J593" s="2">
        <v>20.310000000000002</v>
      </c>
      <c r="K593" s="2">
        <v>22.23</v>
      </c>
      <c r="L593" s="2">
        <v>22.240000000000002</v>
      </c>
      <c r="M593" s="2">
        <v>24.161004326923077</v>
      </c>
      <c r="N593" s="2">
        <v>34166.67</v>
      </c>
      <c r="O593" s="2">
        <v>38188.730000000003</v>
      </c>
      <c r="P593" s="2">
        <v>38188.740000000005</v>
      </c>
      <c r="Q593" s="18">
        <v>42210.78</v>
      </c>
      <c r="R593" s="18">
        <v>42210.79</v>
      </c>
      <c r="S593" s="18">
        <v>46232.84</v>
      </c>
      <c r="T593" s="18">
        <v>46232.85</v>
      </c>
      <c r="U593" s="2">
        <v>50254.89</v>
      </c>
    </row>
    <row r="594" spans="1:21" ht="13.15" customHeight="1" x14ac:dyDescent="0.2">
      <c r="A594" s="86" t="s">
        <v>1077</v>
      </c>
      <c r="B594" s="3" t="s">
        <v>1078</v>
      </c>
      <c r="C594" s="8" t="s">
        <v>47</v>
      </c>
      <c r="D594" s="8" t="s">
        <v>64</v>
      </c>
      <c r="E594" s="8" t="s">
        <v>49</v>
      </c>
      <c r="F594" s="2">
        <v>21.59</v>
      </c>
      <c r="G594" s="2">
        <v>24.41</v>
      </c>
      <c r="H594" s="2">
        <v>24.42</v>
      </c>
      <c r="I594" s="2">
        <v>27.24</v>
      </c>
      <c r="J594" s="2">
        <v>27.25</v>
      </c>
      <c r="K594" s="2">
        <v>30.06</v>
      </c>
      <c r="L594" s="2">
        <v>30.07</v>
      </c>
      <c r="M594" s="2">
        <v>32.880000000000003</v>
      </c>
      <c r="N594" s="2">
        <v>44897.96</v>
      </c>
      <c r="O594" s="2">
        <v>50772.93</v>
      </c>
      <c r="P594" s="2">
        <v>50772.94</v>
      </c>
      <c r="Q594" s="18">
        <v>56647.9</v>
      </c>
      <c r="R594" s="18">
        <v>56647.91</v>
      </c>
      <c r="S594" s="18">
        <v>62522.86</v>
      </c>
      <c r="T594" s="18">
        <v>62522.87</v>
      </c>
      <c r="U594" s="2">
        <v>68397.83</v>
      </c>
    </row>
    <row r="595" spans="1:21" ht="13.15" customHeight="1" x14ac:dyDescent="0.2">
      <c r="A595" s="86" t="s">
        <v>1079</v>
      </c>
      <c r="B595" s="3" t="s">
        <v>1080</v>
      </c>
      <c r="C595" s="8" t="s">
        <v>183</v>
      </c>
      <c r="D595" s="8" t="s">
        <v>1081</v>
      </c>
      <c r="E595" s="8" t="s">
        <v>17</v>
      </c>
      <c r="F595" s="2">
        <v>37.99</v>
      </c>
      <c r="G595" s="2"/>
      <c r="H595" s="2"/>
      <c r="I595" s="2"/>
      <c r="J595" s="2"/>
      <c r="K595" s="2"/>
      <c r="L595" s="2"/>
      <c r="M595" s="2">
        <v>56.98</v>
      </c>
      <c r="N595" s="2">
        <v>79017.27</v>
      </c>
      <c r="O595" s="2"/>
      <c r="P595" s="2"/>
      <c r="Q595" s="18"/>
      <c r="R595" s="18"/>
      <c r="S595" s="18"/>
      <c r="T595" s="18"/>
      <c r="U595" s="2">
        <v>118525.91</v>
      </c>
    </row>
    <row r="596" spans="1:21" ht="13.15" customHeight="1" x14ac:dyDescent="0.2">
      <c r="A596" s="84" t="s">
        <v>1759</v>
      </c>
      <c r="B596" s="3" t="s">
        <v>1758</v>
      </c>
      <c r="C596" s="8" t="s">
        <v>47</v>
      </c>
      <c r="D596" s="8" t="s">
        <v>1065</v>
      </c>
      <c r="E596" s="8" t="s">
        <v>49</v>
      </c>
      <c r="F596" s="2">
        <v>54.75</v>
      </c>
      <c r="G596" s="2">
        <v>62.81</v>
      </c>
      <c r="H596" s="2">
        <v>62.82</v>
      </c>
      <c r="I596" s="2">
        <v>70.87</v>
      </c>
      <c r="J596" s="2">
        <v>70.88000000000001</v>
      </c>
      <c r="K596" s="2">
        <v>78.92</v>
      </c>
      <c r="L596" s="2">
        <v>78.930000000000007</v>
      </c>
      <c r="M596" s="2">
        <v>86.98</v>
      </c>
      <c r="N596" s="2">
        <v>113880</v>
      </c>
      <c r="O596" s="2">
        <v>130639.6</v>
      </c>
      <c r="P596" s="2">
        <v>130639.61</v>
      </c>
      <c r="Q596" s="18">
        <v>147399.20000000001</v>
      </c>
      <c r="R596" s="18">
        <v>147399.21000000002</v>
      </c>
      <c r="S596" s="18">
        <v>164158.79999999999</v>
      </c>
      <c r="T596" s="18">
        <v>164158.81</v>
      </c>
      <c r="U596" s="2">
        <v>180918.39999999999</v>
      </c>
    </row>
    <row r="597" spans="1:21" ht="13.15" customHeight="1" x14ac:dyDescent="0.2">
      <c r="A597" s="86" t="s">
        <v>1082</v>
      </c>
      <c r="B597" s="3" t="s">
        <v>1083</v>
      </c>
      <c r="C597" s="8" t="s">
        <v>186</v>
      </c>
      <c r="D597" s="8" t="s">
        <v>1084</v>
      </c>
      <c r="E597" s="8" t="s">
        <v>17</v>
      </c>
      <c r="F597" s="2">
        <v>28.85</v>
      </c>
      <c r="G597" s="2"/>
      <c r="H597" s="2"/>
      <c r="I597" s="2"/>
      <c r="J597" s="2"/>
      <c r="K597" s="2"/>
      <c r="L597" s="2"/>
      <c r="M597" s="2">
        <v>40.869999999999997</v>
      </c>
      <c r="N597" s="2">
        <v>60000.04</v>
      </c>
      <c r="O597" s="2"/>
      <c r="P597" s="2"/>
      <c r="Q597" s="18"/>
      <c r="R597" s="18"/>
      <c r="S597" s="18"/>
      <c r="T597" s="18"/>
      <c r="U597" s="2">
        <v>85001.85</v>
      </c>
    </row>
    <row r="598" spans="1:21" ht="13.15" customHeight="1" x14ac:dyDescent="0.2">
      <c r="A598" s="86" t="s">
        <v>1085</v>
      </c>
      <c r="B598" s="3" t="s">
        <v>1086</v>
      </c>
      <c r="C598" s="8" t="s">
        <v>186</v>
      </c>
      <c r="D598" s="8" t="s">
        <v>1087</v>
      </c>
      <c r="E598" s="8" t="s">
        <v>17</v>
      </c>
      <c r="F598" s="2">
        <v>25.07</v>
      </c>
      <c r="G598" s="2"/>
      <c r="H598" s="2"/>
      <c r="I598" s="2"/>
      <c r="J598" s="2"/>
      <c r="K598" s="2"/>
      <c r="L598" s="2"/>
      <c r="M598" s="2">
        <v>35.200000000000003</v>
      </c>
      <c r="N598" s="2">
        <v>52137.43</v>
      </c>
      <c r="O598" s="2"/>
      <c r="P598" s="2"/>
      <c r="Q598" s="18"/>
      <c r="R598" s="18"/>
      <c r="S598" s="18"/>
      <c r="T598" s="18"/>
      <c r="U598" s="2">
        <v>73218.649999999994</v>
      </c>
    </row>
    <row r="599" spans="1:21" ht="13.15" customHeight="1" x14ac:dyDescent="0.2">
      <c r="A599" s="86" t="s">
        <v>1088</v>
      </c>
      <c r="B599" s="3" t="s">
        <v>1877</v>
      </c>
      <c r="C599" s="8" t="s">
        <v>15</v>
      </c>
      <c r="D599" s="8" t="s">
        <v>159</v>
      </c>
      <c r="E599" s="8" t="s">
        <v>17</v>
      </c>
      <c r="F599" s="2">
        <v>25</v>
      </c>
      <c r="G599" s="2">
        <v>28.27</v>
      </c>
      <c r="H599" s="2">
        <v>28.28</v>
      </c>
      <c r="I599" s="2">
        <v>31.55</v>
      </c>
      <c r="J599" s="2">
        <v>31.560000000000002</v>
      </c>
      <c r="K599" s="2">
        <v>34.82</v>
      </c>
      <c r="L599" s="2">
        <v>34.83</v>
      </c>
      <c r="M599" s="2">
        <v>38.090000000000003</v>
      </c>
      <c r="N599" s="2">
        <v>52000</v>
      </c>
      <c r="O599" s="2">
        <v>58804.28</v>
      </c>
      <c r="P599" s="2">
        <v>58804.29</v>
      </c>
      <c r="Q599" s="18">
        <v>65608.570000000007</v>
      </c>
      <c r="R599" s="18">
        <v>65608.58</v>
      </c>
      <c r="S599" s="18">
        <v>72412.850000000006</v>
      </c>
      <c r="T599" s="18">
        <v>72412.86</v>
      </c>
      <c r="U599" s="2">
        <v>79217.13</v>
      </c>
    </row>
    <row r="600" spans="1:21" ht="13.15" customHeight="1" x14ac:dyDescent="0.2">
      <c r="A600" s="86" t="s">
        <v>1089</v>
      </c>
      <c r="B600" s="3" t="s">
        <v>1090</v>
      </c>
      <c r="C600" s="8" t="s">
        <v>47</v>
      </c>
      <c r="D600" s="8" t="s">
        <v>313</v>
      </c>
      <c r="E600" s="8" t="s">
        <v>49</v>
      </c>
      <c r="F600" s="2">
        <v>23.18</v>
      </c>
      <c r="G600" s="2">
        <v>25.91</v>
      </c>
      <c r="H600" s="2">
        <v>25.92</v>
      </c>
      <c r="I600" s="2">
        <v>28.64</v>
      </c>
      <c r="J600" s="2">
        <v>28.650000000000002</v>
      </c>
      <c r="K600" s="2">
        <v>31.36</v>
      </c>
      <c r="L600" s="2">
        <v>31.37</v>
      </c>
      <c r="M600" s="2">
        <v>34.090000000000003</v>
      </c>
      <c r="N600" s="2">
        <v>48208.33</v>
      </c>
      <c r="O600" s="2">
        <v>53883.360000000001</v>
      </c>
      <c r="P600" s="2">
        <v>53883.37</v>
      </c>
      <c r="Q600" s="18">
        <v>59558.38</v>
      </c>
      <c r="R600" s="18">
        <v>59558.39</v>
      </c>
      <c r="S600" s="18">
        <v>65233.41</v>
      </c>
      <c r="T600" s="18">
        <v>65233.420000000006</v>
      </c>
      <c r="U600" s="2">
        <v>70908.429999999993</v>
      </c>
    </row>
    <row r="601" spans="1:21" ht="13.15" customHeight="1" x14ac:dyDescent="0.2">
      <c r="A601" s="86" t="s">
        <v>1091</v>
      </c>
      <c r="B601" s="3" t="s">
        <v>1092</v>
      </c>
      <c r="C601" s="8" t="s">
        <v>47</v>
      </c>
      <c r="D601" s="8" t="s">
        <v>108</v>
      </c>
      <c r="E601" s="8" t="s">
        <v>49</v>
      </c>
      <c r="F601" s="2">
        <v>29.36</v>
      </c>
      <c r="G601" s="2">
        <v>33.200000000000003</v>
      </c>
      <c r="H601" s="2">
        <v>33.21</v>
      </c>
      <c r="I601" s="2">
        <v>37.04</v>
      </c>
      <c r="J601" s="2">
        <v>37.049999999999997</v>
      </c>
      <c r="K601" s="2">
        <v>40.880000000000003</v>
      </c>
      <c r="L601" s="2">
        <v>40.89</v>
      </c>
      <c r="M601" s="2">
        <v>44.72</v>
      </c>
      <c r="N601" s="2">
        <v>61061.22</v>
      </c>
      <c r="O601" s="2">
        <v>69051.179999999993</v>
      </c>
      <c r="P601" s="2">
        <v>69051.189999999988</v>
      </c>
      <c r="Q601" s="18">
        <v>77041.14</v>
      </c>
      <c r="R601" s="18">
        <v>77041.149999999994</v>
      </c>
      <c r="S601" s="18">
        <v>85031.1</v>
      </c>
      <c r="T601" s="18">
        <v>85031.11</v>
      </c>
      <c r="U601" s="2">
        <v>93021.06</v>
      </c>
    </row>
    <row r="602" spans="1:21" ht="13.15" customHeight="1" x14ac:dyDescent="0.2">
      <c r="A602" s="86" t="s">
        <v>1093</v>
      </c>
      <c r="B602" s="3" t="s">
        <v>1094</v>
      </c>
      <c r="C602" s="8" t="s">
        <v>15</v>
      </c>
      <c r="D602" s="8" t="s">
        <v>41</v>
      </c>
      <c r="E602" s="8" t="s">
        <v>17</v>
      </c>
      <c r="F602" s="2">
        <v>19.13</v>
      </c>
      <c r="G602" s="2">
        <v>21.38</v>
      </c>
      <c r="H602" s="2">
        <v>21.39</v>
      </c>
      <c r="I602" s="2">
        <v>23.64</v>
      </c>
      <c r="J602" s="2">
        <v>23.650000000000002</v>
      </c>
      <c r="K602" s="2">
        <v>25.89</v>
      </c>
      <c r="L602" s="2">
        <v>25.900000000000002</v>
      </c>
      <c r="M602" s="2">
        <v>28.14</v>
      </c>
      <c r="N602" s="2">
        <v>39791.67</v>
      </c>
      <c r="O602" s="2">
        <v>44475.9</v>
      </c>
      <c r="P602" s="2">
        <v>44475.91</v>
      </c>
      <c r="Q602" s="18">
        <v>49160.12</v>
      </c>
      <c r="R602" s="18">
        <v>49160.130000000005</v>
      </c>
      <c r="S602" s="18">
        <v>53844.35</v>
      </c>
      <c r="T602" s="18">
        <v>53844.36</v>
      </c>
      <c r="U602" s="2">
        <v>58528.57</v>
      </c>
    </row>
    <row r="603" spans="1:21" ht="13.15" customHeight="1" x14ac:dyDescent="0.2">
      <c r="A603" s="86" t="s">
        <v>1095</v>
      </c>
      <c r="B603" s="3" t="s">
        <v>1096</v>
      </c>
      <c r="C603" s="8" t="s">
        <v>104</v>
      </c>
      <c r="D603" s="8" t="s">
        <v>16</v>
      </c>
      <c r="E603" s="8" t="s">
        <v>17</v>
      </c>
      <c r="F603" s="2">
        <v>21.59</v>
      </c>
      <c r="G603" s="2">
        <v>24.41</v>
      </c>
      <c r="H603" s="2">
        <v>24.42</v>
      </c>
      <c r="I603" s="2">
        <v>27.24</v>
      </c>
      <c r="J603" s="2">
        <v>27.25</v>
      </c>
      <c r="K603" s="2">
        <v>30.06</v>
      </c>
      <c r="L603" s="2">
        <v>30.07</v>
      </c>
      <c r="M603" s="2">
        <v>32.880000000000003</v>
      </c>
      <c r="N603" s="2">
        <v>44897.96</v>
      </c>
      <c r="O603" s="2">
        <v>50772.93</v>
      </c>
      <c r="P603" s="2">
        <v>50772.94</v>
      </c>
      <c r="Q603" s="18">
        <v>56647.9</v>
      </c>
      <c r="R603" s="18">
        <v>56647.91</v>
      </c>
      <c r="S603" s="18">
        <v>62522.86</v>
      </c>
      <c r="T603" s="18">
        <v>62522.87</v>
      </c>
      <c r="U603" s="2">
        <v>68397.83</v>
      </c>
    </row>
    <row r="604" spans="1:21" ht="13.15" customHeight="1" x14ac:dyDescent="0.2">
      <c r="A604" s="86" t="s">
        <v>1097</v>
      </c>
      <c r="B604" s="3" t="s">
        <v>1098</v>
      </c>
      <c r="C604" s="8" t="s">
        <v>15</v>
      </c>
      <c r="D604" s="8" t="s">
        <v>36</v>
      </c>
      <c r="E604" s="8" t="s">
        <v>17</v>
      </c>
      <c r="F604" s="2">
        <v>16.43</v>
      </c>
      <c r="G604" s="2">
        <v>18.36</v>
      </c>
      <c r="H604" s="2">
        <v>18.37</v>
      </c>
      <c r="I604" s="2">
        <v>20.3</v>
      </c>
      <c r="J604" s="2">
        <v>20.310000000000002</v>
      </c>
      <c r="K604" s="2">
        <v>22.23</v>
      </c>
      <c r="L604" s="2">
        <v>22.240000000000002</v>
      </c>
      <c r="M604" s="2">
        <v>24.161004326923077</v>
      </c>
      <c r="N604" s="2">
        <v>34166.67</v>
      </c>
      <c r="O604" s="2">
        <v>38188.730000000003</v>
      </c>
      <c r="P604" s="2">
        <v>38188.740000000005</v>
      </c>
      <c r="Q604" s="18">
        <v>42210.78</v>
      </c>
      <c r="R604" s="18">
        <v>42210.79</v>
      </c>
      <c r="S604" s="18">
        <v>46232.84</v>
      </c>
      <c r="T604" s="18">
        <v>46232.85</v>
      </c>
      <c r="U604" s="2">
        <v>50254.89</v>
      </c>
    </row>
    <row r="605" spans="1:21" ht="13.15" customHeight="1" x14ac:dyDescent="0.2">
      <c r="A605" s="86" t="s">
        <v>1099</v>
      </c>
      <c r="B605" s="3" t="s">
        <v>1100</v>
      </c>
      <c r="C605" s="8" t="s">
        <v>47</v>
      </c>
      <c r="D605" s="8" t="s">
        <v>58</v>
      </c>
      <c r="E605" s="8" t="s">
        <v>49</v>
      </c>
      <c r="F605" s="2">
        <v>25</v>
      </c>
      <c r="G605" s="2">
        <v>28.27</v>
      </c>
      <c r="H605" s="2">
        <v>28.28</v>
      </c>
      <c r="I605" s="2">
        <v>31.55</v>
      </c>
      <c r="J605" s="2">
        <v>31.560000000000002</v>
      </c>
      <c r="K605" s="2">
        <v>34.82</v>
      </c>
      <c r="L605" s="2">
        <v>34.83</v>
      </c>
      <c r="M605" s="2">
        <v>38.090000000000003</v>
      </c>
      <c r="N605" s="2">
        <v>52000</v>
      </c>
      <c r="O605" s="2">
        <v>58804.28</v>
      </c>
      <c r="P605" s="2">
        <v>58804.29</v>
      </c>
      <c r="Q605" s="18">
        <v>65608.570000000007</v>
      </c>
      <c r="R605" s="18">
        <v>65608.58</v>
      </c>
      <c r="S605" s="18">
        <v>72412.850000000006</v>
      </c>
      <c r="T605" s="18">
        <v>72412.86</v>
      </c>
      <c r="U605" s="2">
        <v>79217.13</v>
      </c>
    </row>
    <row r="606" spans="1:21" ht="13.15" customHeight="1" x14ac:dyDescent="0.2">
      <c r="A606" s="86" t="s">
        <v>1101</v>
      </c>
      <c r="B606" s="3" t="s">
        <v>1102</v>
      </c>
      <c r="C606" s="8" t="s">
        <v>104</v>
      </c>
      <c r="D606" s="8" t="s">
        <v>159</v>
      </c>
      <c r="E606" s="8" t="s">
        <v>17</v>
      </c>
      <c r="F606" s="2">
        <v>25</v>
      </c>
      <c r="G606" s="2">
        <v>28.27</v>
      </c>
      <c r="H606" s="2">
        <v>28.28</v>
      </c>
      <c r="I606" s="2">
        <v>31.55</v>
      </c>
      <c r="J606" s="2">
        <v>31.560000000000002</v>
      </c>
      <c r="K606" s="2">
        <v>34.82</v>
      </c>
      <c r="L606" s="2">
        <v>34.83</v>
      </c>
      <c r="M606" s="2">
        <v>38.090000000000003</v>
      </c>
      <c r="N606" s="2">
        <v>52000</v>
      </c>
      <c r="O606" s="2">
        <v>58804.28</v>
      </c>
      <c r="P606" s="2">
        <v>58804.29</v>
      </c>
      <c r="Q606" s="18">
        <v>65608.570000000007</v>
      </c>
      <c r="R606" s="18">
        <v>65608.58</v>
      </c>
      <c r="S606" s="18">
        <v>72412.850000000006</v>
      </c>
      <c r="T606" s="18">
        <v>72412.86</v>
      </c>
      <c r="U606" s="2">
        <v>79217.13</v>
      </c>
    </row>
    <row r="607" spans="1:21" ht="13.15" customHeight="1" x14ac:dyDescent="0.2">
      <c r="A607" s="86" t="s">
        <v>1103</v>
      </c>
      <c r="B607" s="3" t="s">
        <v>1104</v>
      </c>
      <c r="C607" s="8" t="s">
        <v>104</v>
      </c>
      <c r="D607" s="8" t="s">
        <v>389</v>
      </c>
      <c r="E607" s="8" t="s">
        <v>17</v>
      </c>
      <c r="F607" s="2">
        <v>29.04</v>
      </c>
      <c r="G607" s="2">
        <v>32.840000000000003</v>
      </c>
      <c r="H607" s="2">
        <v>32.85</v>
      </c>
      <c r="I607" s="2">
        <v>36.64</v>
      </c>
      <c r="J607" s="2">
        <v>36.65</v>
      </c>
      <c r="K607" s="2">
        <v>40.44</v>
      </c>
      <c r="L607" s="2">
        <v>40.449999999999996</v>
      </c>
      <c r="M607" s="2">
        <v>44.24</v>
      </c>
      <c r="N607" s="2">
        <v>60408.160000000003</v>
      </c>
      <c r="O607" s="2">
        <v>68312.67</v>
      </c>
      <c r="P607" s="2">
        <v>68312.679999999993</v>
      </c>
      <c r="Q607" s="18">
        <v>76217.17</v>
      </c>
      <c r="R607" s="18">
        <v>76217.179999999993</v>
      </c>
      <c r="S607" s="18">
        <v>84121.68</v>
      </c>
      <c r="T607" s="18">
        <v>84121.689999999988</v>
      </c>
      <c r="U607" s="2">
        <v>92026.18</v>
      </c>
    </row>
    <row r="608" spans="1:21" ht="13.15" customHeight="1" x14ac:dyDescent="0.2">
      <c r="A608" s="86" t="s">
        <v>1105</v>
      </c>
      <c r="B608" s="3" t="s">
        <v>1106</v>
      </c>
      <c r="C608" s="8" t="s">
        <v>15</v>
      </c>
      <c r="D608" s="8" t="s">
        <v>41</v>
      </c>
      <c r="E608" s="8" t="s">
        <v>17</v>
      </c>
      <c r="F608" s="2">
        <v>19.13</v>
      </c>
      <c r="G608" s="2">
        <v>21.38</v>
      </c>
      <c r="H608" s="2">
        <v>21.39</v>
      </c>
      <c r="I608" s="2">
        <v>23.64</v>
      </c>
      <c r="J608" s="2">
        <v>23.650000000000002</v>
      </c>
      <c r="K608" s="2">
        <v>25.89</v>
      </c>
      <c r="L608" s="2">
        <v>25.900000000000002</v>
      </c>
      <c r="M608" s="2">
        <v>28.14</v>
      </c>
      <c r="N608" s="2">
        <v>39791.67</v>
      </c>
      <c r="O608" s="2">
        <v>44475.9</v>
      </c>
      <c r="P608" s="2">
        <v>44475.91</v>
      </c>
      <c r="Q608" s="18">
        <v>49160.12</v>
      </c>
      <c r="R608" s="18">
        <v>49160.130000000005</v>
      </c>
      <c r="S608" s="18">
        <v>53844.35</v>
      </c>
      <c r="T608" s="18">
        <v>53844.36</v>
      </c>
      <c r="U608" s="2">
        <v>58528.57</v>
      </c>
    </row>
    <row r="609" spans="1:16383" ht="13.15" customHeight="1" x14ac:dyDescent="0.2">
      <c r="A609" s="86" t="s">
        <v>1107</v>
      </c>
      <c r="B609" s="3" t="s">
        <v>1108</v>
      </c>
      <c r="C609" s="8" t="s">
        <v>186</v>
      </c>
      <c r="D609" s="8" t="s">
        <v>1109</v>
      </c>
      <c r="E609" s="8" t="s">
        <v>17</v>
      </c>
      <c r="F609" s="2">
        <v>38.1</v>
      </c>
      <c r="G609" s="2"/>
      <c r="H609" s="2"/>
      <c r="I609" s="2"/>
      <c r="J609" s="2"/>
      <c r="K609" s="2"/>
      <c r="L609" s="2"/>
      <c r="M609" s="2">
        <v>54.75</v>
      </c>
      <c r="N609" s="2">
        <v>79238.789999999994</v>
      </c>
      <c r="O609" s="2"/>
      <c r="P609" s="2"/>
      <c r="Q609" s="18"/>
      <c r="R609" s="18"/>
      <c r="S609" s="18"/>
      <c r="T609" s="18"/>
      <c r="U609" s="2">
        <v>113881.4</v>
      </c>
    </row>
    <row r="610" spans="1:16383" ht="13.15" customHeight="1" x14ac:dyDescent="0.2">
      <c r="A610" s="86" t="s">
        <v>1113</v>
      </c>
      <c r="B610" s="3" t="s">
        <v>1114</v>
      </c>
      <c r="C610" s="8" t="s">
        <v>15</v>
      </c>
      <c r="D610" s="8" t="s">
        <v>20</v>
      </c>
      <c r="E610" s="8" t="s">
        <v>17</v>
      </c>
      <c r="F610" s="2">
        <v>17.89</v>
      </c>
      <c r="G610" s="2">
        <v>20</v>
      </c>
      <c r="H610" s="2">
        <v>20.010000000000002</v>
      </c>
      <c r="I610" s="2">
        <v>22.1</v>
      </c>
      <c r="J610" s="2">
        <v>22.110000000000003</v>
      </c>
      <c r="K610" s="2">
        <v>24.21</v>
      </c>
      <c r="L610" s="2">
        <v>24.220000000000002</v>
      </c>
      <c r="M610" s="2">
        <v>26.31</v>
      </c>
      <c r="N610" s="2">
        <v>37208.33</v>
      </c>
      <c r="O610" s="2">
        <v>41588.449999999997</v>
      </c>
      <c r="P610" s="2">
        <v>41588.46</v>
      </c>
      <c r="Q610" s="18">
        <v>45968.57</v>
      </c>
      <c r="R610" s="18">
        <v>45968.58</v>
      </c>
      <c r="S610" s="18">
        <v>50348.69</v>
      </c>
      <c r="T610" s="18">
        <v>50348.700000000004</v>
      </c>
      <c r="U610" s="2">
        <v>54728.81</v>
      </c>
    </row>
    <row r="611" spans="1:16383" ht="13.15" customHeight="1" x14ac:dyDescent="0.2">
      <c r="A611" s="86" t="s">
        <v>1115</v>
      </c>
      <c r="B611" s="3" t="s">
        <v>1116</v>
      </c>
      <c r="C611" s="8" t="s">
        <v>47</v>
      </c>
      <c r="D611" s="8" t="s">
        <v>55</v>
      </c>
      <c r="E611" s="8" t="s">
        <v>49</v>
      </c>
      <c r="F611" s="2">
        <v>32.31</v>
      </c>
      <c r="G611" s="2">
        <v>36.96</v>
      </c>
      <c r="H611" s="2">
        <v>36.97</v>
      </c>
      <c r="I611" s="2">
        <v>41.61</v>
      </c>
      <c r="J611" s="2">
        <v>41.62</v>
      </c>
      <c r="K611" s="2">
        <v>46.26</v>
      </c>
      <c r="L611" s="2">
        <v>46.269999999999996</v>
      </c>
      <c r="M611" s="2">
        <v>50.91</v>
      </c>
      <c r="N611" s="2">
        <v>67200</v>
      </c>
      <c r="O611" s="2">
        <v>76875.75</v>
      </c>
      <c r="P611" s="2">
        <v>76875.759999999995</v>
      </c>
      <c r="Q611" s="18">
        <v>86551.5</v>
      </c>
      <c r="R611" s="18">
        <v>86551.51</v>
      </c>
      <c r="S611" s="18">
        <v>96227.25</v>
      </c>
      <c r="T611" s="18">
        <v>96227.26</v>
      </c>
      <c r="U611" s="2">
        <v>105902.99999999999</v>
      </c>
    </row>
    <row r="612" spans="1:16383" ht="13.15" customHeight="1" x14ac:dyDescent="0.2">
      <c r="A612" s="87" t="s">
        <v>1626</v>
      </c>
      <c r="B612" s="3" t="s">
        <v>1694</v>
      </c>
      <c r="C612" s="8" t="s">
        <v>47</v>
      </c>
      <c r="D612" s="8" t="s">
        <v>129</v>
      </c>
      <c r="E612" s="8" t="s">
        <v>49</v>
      </c>
      <c r="F612" s="2">
        <v>49.83</v>
      </c>
      <c r="G612" s="2">
        <v>56.53</v>
      </c>
      <c r="H612" s="2">
        <v>56.54</v>
      </c>
      <c r="I612" s="2">
        <v>63.22</v>
      </c>
      <c r="J612" s="2">
        <v>63.23</v>
      </c>
      <c r="K612" s="2">
        <v>69.92</v>
      </c>
      <c r="L612" s="2">
        <v>69.930000000000007</v>
      </c>
      <c r="M612" s="2">
        <v>76.61</v>
      </c>
      <c r="N612" s="2">
        <v>103640</v>
      </c>
      <c r="O612" s="2">
        <v>117566.63</v>
      </c>
      <c r="P612" s="2">
        <v>117566.64</v>
      </c>
      <c r="Q612" s="18">
        <v>131493.25</v>
      </c>
      <c r="R612" s="18">
        <v>131493.26</v>
      </c>
      <c r="S612" s="18">
        <v>145419.88</v>
      </c>
      <c r="T612" s="18">
        <v>145419.89000000001</v>
      </c>
      <c r="U612" s="2">
        <v>159346.5</v>
      </c>
    </row>
    <row r="613" spans="1:16383" ht="13.15" customHeight="1" x14ac:dyDescent="0.2">
      <c r="A613" s="86" t="s">
        <v>1788</v>
      </c>
      <c r="B613" s="3" t="s">
        <v>1789</v>
      </c>
      <c r="C613" s="8" t="s">
        <v>47</v>
      </c>
      <c r="D613" s="8" t="s">
        <v>48</v>
      </c>
      <c r="E613" s="8" t="s">
        <v>49</v>
      </c>
      <c r="F613" s="2">
        <v>36.729999999999997</v>
      </c>
      <c r="G613" s="2">
        <v>42.02</v>
      </c>
      <c r="H613" s="2">
        <v>42.03</v>
      </c>
      <c r="I613" s="2">
        <v>47.31</v>
      </c>
      <c r="J613" s="2">
        <v>47.32</v>
      </c>
      <c r="K613" s="2">
        <v>52.6</v>
      </c>
      <c r="L613" s="2">
        <v>52.61</v>
      </c>
      <c r="M613" s="2">
        <v>57.89</v>
      </c>
      <c r="N613" s="2">
        <v>76400</v>
      </c>
      <c r="O613" s="2">
        <v>87400.41</v>
      </c>
      <c r="P613" s="2">
        <v>87400.42</v>
      </c>
      <c r="Q613" s="18">
        <v>98400.82</v>
      </c>
      <c r="R613" s="18">
        <v>98400.83</v>
      </c>
      <c r="S613" s="18">
        <v>109401.22</v>
      </c>
      <c r="T613" s="18">
        <v>109401.23</v>
      </c>
      <c r="U613" s="2">
        <v>120401.63</v>
      </c>
    </row>
    <row r="614" spans="1:16383" ht="13.15" customHeight="1" x14ac:dyDescent="0.2">
      <c r="A614" s="86" t="s">
        <v>1117</v>
      </c>
      <c r="B614" s="3" t="s">
        <v>1118</v>
      </c>
      <c r="C614" s="8" t="s">
        <v>15</v>
      </c>
      <c r="D614" s="8" t="s">
        <v>490</v>
      </c>
      <c r="E614" s="8" t="s">
        <v>17</v>
      </c>
      <c r="F614" s="2">
        <v>31.25</v>
      </c>
      <c r="G614" s="2"/>
      <c r="H614" s="2"/>
      <c r="I614" s="2"/>
      <c r="J614" s="2"/>
      <c r="K614" s="2"/>
      <c r="L614" s="2"/>
      <c r="M614" s="2">
        <v>56.95</v>
      </c>
      <c r="N614" s="2">
        <v>65000</v>
      </c>
      <c r="O614" s="2"/>
      <c r="P614" s="2"/>
      <c r="Q614" s="18"/>
      <c r="R614" s="18"/>
      <c r="S614" s="18"/>
      <c r="T614" s="18"/>
      <c r="U614" s="2">
        <f>Table1[[#This Row],[HQ4 Max]]*2080</f>
        <v>118456</v>
      </c>
    </row>
    <row r="615" spans="1:16383" ht="13.15" customHeight="1" x14ac:dyDescent="0.2">
      <c r="A615" s="86" t="s">
        <v>1135</v>
      </c>
      <c r="B615" s="3" t="s">
        <v>1731</v>
      </c>
      <c r="C615" s="8" t="s">
        <v>104</v>
      </c>
      <c r="D615" s="8" t="s">
        <v>105</v>
      </c>
      <c r="E615" s="8" t="s">
        <v>17</v>
      </c>
      <c r="F615" s="2">
        <v>19.899999999999999</v>
      </c>
      <c r="G615" s="2"/>
      <c r="H615" s="2"/>
      <c r="I615" s="2"/>
      <c r="J615" s="2"/>
      <c r="K615" s="2"/>
      <c r="L615" s="2"/>
      <c r="M615" s="2">
        <v>46.4</v>
      </c>
      <c r="N615" s="2">
        <v>41400</v>
      </c>
      <c r="O615" s="2"/>
      <c r="P615" s="2"/>
      <c r="Q615" s="18"/>
      <c r="R615" s="18"/>
      <c r="S615" s="18"/>
      <c r="T615" s="18"/>
      <c r="U615" s="2">
        <f>Table1[[#This Row],[HQ4 Max]]*2080</f>
        <v>96512</v>
      </c>
    </row>
    <row r="616" spans="1:16383" ht="13.15" customHeight="1" x14ac:dyDescent="0.2">
      <c r="A616" s="86" t="s">
        <v>896</v>
      </c>
      <c r="B616" s="3" t="s">
        <v>1730</v>
      </c>
      <c r="C616" s="8" t="s">
        <v>15</v>
      </c>
      <c r="D616" s="8" t="s">
        <v>632</v>
      </c>
      <c r="E616" s="8" t="s">
        <v>17</v>
      </c>
      <c r="F616" s="2">
        <v>15</v>
      </c>
      <c r="G616" s="2"/>
      <c r="H616" s="2"/>
      <c r="I616" s="2"/>
      <c r="J616" s="2"/>
      <c r="K616" s="2"/>
      <c r="L616" s="2"/>
      <c r="M616" s="2">
        <v>31.06</v>
      </c>
      <c r="N616" s="2">
        <v>31200</v>
      </c>
      <c r="O616" s="2"/>
      <c r="P616" s="2"/>
      <c r="Q616" s="18"/>
      <c r="R616" s="18"/>
      <c r="S616" s="18"/>
      <c r="T616" s="18"/>
      <c r="U616" s="2">
        <v>64604.800000000003</v>
      </c>
    </row>
    <row r="617" spans="1:16383" ht="13.15" customHeight="1" x14ac:dyDescent="0.2">
      <c r="A617" s="86" t="s">
        <v>1119</v>
      </c>
      <c r="B617" s="3" t="s">
        <v>1120</v>
      </c>
      <c r="C617" s="8" t="s">
        <v>104</v>
      </c>
      <c r="D617" s="8" t="s">
        <v>510</v>
      </c>
      <c r="E617" s="8" t="s">
        <v>17</v>
      </c>
      <c r="F617" s="2">
        <v>31.25</v>
      </c>
      <c r="G617" s="2"/>
      <c r="H617" s="2"/>
      <c r="I617" s="2"/>
      <c r="J617" s="2"/>
      <c r="K617" s="2"/>
      <c r="L617" s="2"/>
      <c r="M617" s="2">
        <v>56.95</v>
      </c>
      <c r="N617" s="2">
        <v>65000</v>
      </c>
      <c r="O617" s="2"/>
      <c r="P617" s="2"/>
      <c r="Q617" s="18"/>
      <c r="R617" s="18"/>
      <c r="S617" s="18"/>
      <c r="T617" s="18"/>
      <c r="U617" s="2">
        <f>Table1[[#This Row],[HQ4 Max]]*2080</f>
        <v>118456</v>
      </c>
    </row>
    <row r="618" spans="1:16383" ht="13.15" customHeight="1" x14ac:dyDescent="0.2">
      <c r="A618" s="86" t="s">
        <v>1121</v>
      </c>
      <c r="B618" s="3" t="s">
        <v>1122</v>
      </c>
      <c r="C618" s="8" t="s">
        <v>15</v>
      </c>
      <c r="D618" s="8" t="s">
        <v>513</v>
      </c>
      <c r="E618" s="8" t="s">
        <v>17</v>
      </c>
      <c r="F618" s="2">
        <v>19.899999999999999</v>
      </c>
      <c r="G618" s="2"/>
      <c r="H618" s="2"/>
      <c r="I618" s="2"/>
      <c r="J618" s="2"/>
      <c r="K618" s="2"/>
      <c r="L618" s="2"/>
      <c r="M618" s="2">
        <v>46.6</v>
      </c>
      <c r="N618" s="2">
        <v>41400</v>
      </c>
      <c r="O618" s="2"/>
      <c r="P618" s="2"/>
      <c r="Q618" s="18"/>
      <c r="R618" s="18"/>
      <c r="S618" s="18"/>
      <c r="T618" s="18"/>
      <c r="U618" s="2">
        <f>Table1[[#This Row],[HQ4 Max]]*2080</f>
        <v>96928</v>
      </c>
    </row>
    <row r="619" spans="1:16383" ht="13.15" customHeight="1" x14ac:dyDescent="0.2">
      <c r="A619" s="86" t="s">
        <v>1123</v>
      </c>
      <c r="B619" s="3" t="s">
        <v>1124</v>
      </c>
      <c r="C619" s="8" t="s">
        <v>15</v>
      </c>
      <c r="D619" s="8" t="s">
        <v>105</v>
      </c>
      <c r="E619" s="8" t="s">
        <v>17</v>
      </c>
      <c r="F619" s="2">
        <v>19.899999999999999</v>
      </c>
      <c r="G619" s="2"/>
      <c r="H619" s="2"/>
      <c r="I619" s="2"/>
      <c r="J619" s="2"/>
      <c r="K619" s="2"/>
      <c r="L619" s="2"/>
      <c r="M619" s="2">
        <v>46.4</v>
      </c>
      <c r="N619" s="2">
        <v>41400</v>
      </c>
      <c r="O619" s="2"/>
      <c r="P619" s="2"/>
      <c r="Q619" s="18"/>
      <c r="R619" s="18"/>
      <c r="S619" s="18"/>
      <c r="T619" s="18"/>
      <c r="U619" s="2">
        <f>Table1[[#This Row],[HQ4 Max]]*2080</f>
        <v>96512</v>
      </c>
    </row>
    <row r="620" spans="1:16383" ht="13.15" customHeight="1" x14ac:dyDescent="0.2">
      <c r="A620" s="86" t="s">
        <v>1125</v>
      </c>
      <c r="B620" s="3" t="s">
        <v>1126</v>
      </c>
      <c r="C620" s="8" t="s">
        <v>15</v>
      </c>
      <c r="D620" s="8" t="s">
        <v>513</v>
      </c>
      <c r="E620" s="8" t="s">
        <v>17</v>
      </c>
      <c r="F620" s="2">
        <v>19.899999999999999</v>
      </c>
      <c r="G620" s="2"/>
      <c r="H620" s="2"/>
      <c r="I620" s="2"/>
      <c r="J620" s="2"/>
      <c r="K620" s="2"/>
      <c r="L620" s="2"/>
      <c r="M620" s="2">
        <v>46.6</v>
      </c>
      <c r="N620" s="2">
        <v>41400</v>
      </c>
      <c r="O620" s="2"/>
      <c r="P620" s="2"/>
      <c r="Q620" s="18"/>
      <c r="R620" s="18"/>
      <c r="S620" s="18"/>
      <c r="T620" s="18"/>
      <c r="U620" s="2">
        <f>Table1[[#This Row],[HQ4 Max]]*2080</f>
        <v>96928</v>
      </c>
    </row>
    <row r="621" spans="1:16383" ht="13.15" customHeight="1" x14ac:dyDescent="0.2">
      <c r="A621" s="86" t="s">
        <v>1127</v>
      </c>
      <c r="B621" s="3" t="s">
        <v>1128</v>
      </c>
      <c r="C621" s="8" t="s">
        <v>104</v>
      </c>
      <c r="D621" s="8" t="s">
        <v>105</v>
      </c>
      <c r="E621" s="8" t="s">
        <v>17</v>
      </c>
      <c r="F621" s="2">
        <v>19.899999999999999</v>
      </c>
      <c r="G621" s="2"/>
      <c r="H621" s="2"/>
      <c r="I621" s="2"/>
      <c r="J621" s="2"/>
      <c r="K621" s="2"/>
      <c r="L621" s="2"/>
      <c r="M621" s="2">
        <v>46.4</v>
      </c>
      <c r="N621" s="2">
        <v>41400</v>
      </c>
      <c r="O621" s="2"/>
      <c r="P621" s="2"/>
      <c r="Q621" s="18"/>
      <c r="R621" s="18"/>
      <c r="S621" s="18"/>
      <c r="T621" s="18"/>
      <c r="U621" s="2">
        <f>Table1[[#This Row],[HQ4 Max]]*2080</f>
        <v>96512</v>
      </c>
    </row>
    <row r="622" spans="1:16383" ht="13.15" customHeight="1" x14ac:dyDescent="0.2">
      <c r="A622" s="86" t="s">
        <v>1129</v>
      </c>
      <c r="B622" s="3" t="s">
        <v>1130</v>
      </c>
      <c r="C622" s="8" t="s">
        <v>15</v>
      </c>
      <c r="D622" s="8" t="s">
        <v>498</v>
      </c>
      <c r="E622" s="8" t="s">
        <v>17</v>
      </c>
      <c r="F622" s="2">
        <v>18</v>
      </c>
      <c r="G622" s="2"/>
      <c r="H622" s="2"/>
      <c r="I622" s="2"/>
      <c r="J622" s="2"/>
      <c r="K622" s="2"/>
      <c r="L622" s="2"/>
      <c r="M622" s="2">
        <v>38.83</v>
      </c>
      <c r="N622" s="2">
        <f>Table1[[#This Row],[HQ1 Min]]*2080</f>
        <v>37440</v>
      </c>
      <c r="O622" s="2"/>
      <c r="P622" s="2"/>
      <c r="Q622" s="18"/>
      <c r="R622" s="18"/>
      <c r="S622" s="18"/>
      <c r="T622" s="18"/>
      <c r="U622" s="2">
        <f>Table1[[#This Row],[HQ4 Max]]*2080</f>
        <v>80766.399999999994</v>
      </c>
    </row>
    <row r="623" spans="1:16383" ht="13.15" customHeight="1" x14ac:dyDescent="0.2">
      <c r="A623" s="86" t="s">
        <v>1131</v>
      </c>
      <c r="B623" s="3" t="s">
        <v>1132</v>
      </c>
      <c r="C623" s="8" t="s">
        <v>15</v>
      </c>
      <c r="D623" s="8" t="s">
        <v>498</v>
      </c>
      <c r="E623" s="8" t="s">
        <v>17</v>
      </c>
      <c r="F623" s="2">
        <v>18</v>
      </c>
      <c r="G623" s="2"/>
      <c r="H623" s="2"/>
      <c r="I623" s="2"/>
      <c r="J623" s="2"/>
      <c r="K623" s="2"/>
      <c r="L623" s="2"/>
      <c r="M623" s="2">
        <v>38.83</v>
      </c>
      <c r="N623" s="2">
        <f>Table1[[#This Row],[HQ1 Min]]*2080</f>
        <v>37440</v>
      </c>
      <c r="O623" s="2"/>
      <c r="P623" s="2"/>
      <c r="Q623" s="18"/>
      <c r="R623" s="18"/>
      <c r="S623" s="18"/>
      <c r="T623" s="18"/>
      <c r="U623" s="2">
        <f>Table1[[#This Row],[HQ4 Max]]*2080</f>
        <v>80766.399999999994</v>
      </c>
    </row>
    <row r="624" spans="1:16383" x14ac:dyDescent="0.2">
      <c r="A624" s="86" t="s">
        <v>1133</v>
      </c>
      <c r="B624" s="3" t="s">
        <v>1134</v>
      </c>
      <c r="C624" s="8" t="s">
        <v>104</v>
      </c>
      <c r="D624" s="8" t="s">
        <v>510</v>
      </c>
      <c r="E624" s="8" t="s">
        <v>17</v>
      </c>
      <c r="F624" s="2">
        <v>31.25</v>
      </c>
      <c r="G624" s="2"/>
      <c r="H624" s="2"/>
      <c r="I624" s="2"/>
      <c r="J624" s="2"/>
      <c r="K624" s="2"/>
      <c r="L624" s="2"/>
      <c r="M624" s="2">
        <v>56.95</v>
      </c>
      <c r="N624" s="2">
        <v>65000</v>
      </c>
      <c r="O624" s="2"/>
      <c r="P624" s="2"/>
      <c r="Q624" s="18"/>
      <c r="R624" s="18"/>
      <c r="S624" s="18"/>
      <c r="T624" s="18"/>
      <c r="U624" s="2">
        <f>Table1[[#This Row],[HQ4 Max]]*2080</f>
        <v>118456</v>
      </c>
      <c r="V624" s="3"/>
      <c r="W624" s="8"/>
      <c r="X624" s="8"/>
      <c r="Y624" s="8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18"/>
      <c r="AL624" s="18"/>
      <c r="AM624" s="18"/>
      <c r="AN624" s="18"/>
      <c r="AO624" s="2"/>
      <c r="AP624" s="86"/>
      <c r="AQ624" s="3"/>
      <c r="AR624" s="8"/>
      <c r="AS624" s="8"/>
      <c r="AT624" s="8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18"/>
      <c r="BG624" s="18"/>
      <c r="BH624" s="18"/>
      <c r="BI624" s="18"/>
      <c r="BJ624" s="2"/>
      <c r="BK624" s="86"/>
      <c r="BL624" s="3"/>
      <c r="BM624" s="8"/>
      <c r="BN624" s="8"/>
      <c r="BO624" s="8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18"/>
      <c r="CB624" s="18"/>
      <c r="CC624" s="18"/>
      <c r="CD624" s="18"/>
      <c r="CE624" s="2"/>
      <c r="CF624" s="86"/>
      <c r="CG624" s="3"/>
      <c r="CH624" s="8"/>
      <c r="CI624" s="8"/>
      <c r="CJ624" s="8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18"/>
      <c r="CW624" s="18"/>
      <c r="CX624" s="18"/>
      <c r="CY624" s="18"/>
      <c r="CZ624" s="2"/>
      <c r="DA624" s="86"/>
      <c r="DB624" s="3"/>
      <c r="DC624" s="8"/>
      <c r="DD624" s="8"/>
      <c r="DE624" s="8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18"/>
      <c r="DR624" s="18"/>
      <c r="DS624" s="18"/>
      <c r="DT624" s="18"/>
      <c r="DU624" s="2"/>
      <c r="DV624" s="86"/>
      <c r="DW624" s="3"/>
      <c r="DX624" s="8"/>
      <c r="DY624" s="8"/>
      <c r="DZ624" s="8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18"/>
      <c r="EM624" s="18"/>
      <c r="EN624" s="18"/>
      <c r="EO624" s="18"/>
      <c r="EP624" s="2"/>
      <c r="EQ624" s="86"/>
      <c r="ER624" s="3"/>
      <c r="ES624" s="8"/>
      <c r="ET624" s="8"/>
      <c r="EU624" s="8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18"/>
      <c r="FH624" s="18"/>
      <c r="FI624" s="18"/>
      <c r="FJ624" s="18"/>
      <c r="FK624" s="2"/>
      <c r="FL624" s="86"/>
      <c r="FM624" s="3"/>
      <c r="FN624" s="8"/>
      <c r="FO624" s="8"/>
      <c r="FP624" s="8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18"/>
      <c r="GC624" s="18"/>
      <c r="GD624" s="18"/>
      <c r="GE624" s="18"/>
      <c r="GF624" s="2"/>
      <c r="GG624" s="86"/>
      <c r="GH624" s="3"/>
      <c r="GI624" s="8"/>
      <c r="GJ624" s="8"/>
      <c r="GK624" s="8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18"/>
      <c r="GX624" s="18"/>
      <c r="GY624" s="18"/>
      <c r="GZ624" s="18"/>
      <c r="HA624" s="2"/>
      <c r="HB624" s="86"/>
      <c r="HC624" s="3"/>
      <c r="HD624" s="8"/>
      <c r="HE624" s="8"/>
      <c r="HF624" s="8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18"/>
      <c r="HS624" s="18"/>
      <c r="HT624" s="18"/>
      <c r="HU624" s="18"/>
      <c r="HV624" s="2"/>
      <c r="HW624" s="86"/>
      <c r="HX624" s="3"/>
      <c r="HY624" s="8"/>
      <c r="HZ624" s="8"/>
      <c r="IA624" s="8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18"/>
      <c r="IN624" s="18"/>
      <c r="IO624" s="18"/>
      <c r="IP624" s="18"/>
      <c r="IQ624" s="2"/>
      <c r="IR624" s="86"/>
      <c r="IS624" s="3"/>
      <c r="IT624" s="8"/>
      <c r="IU624" s="8"/>
      <c r="IV624" s="8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18"/>
      <c r="JI624" s="18"/>
      <c r="JJ624" s="18"/>
      <c r="JK624" s="18"/>
      <c r="JL624" s="2"/>
      <c r="JM624" s="86"/>
      <c r="JN624" s="3"/>
      <c r="JO624" s="8"/>
      <c r="JP624" s="8"/>
      <c r="JQ624" s="8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18"/>
      <c r="KD624" s="18"/>
      <c r="KE624" s="18"/>
      <c r="KF624" s="18"/>
      <c r="KG624" s="2"/>
      <c r="KH624" s="86"/>
      <c r="KI624" s="3"/>
      <c r="KJ624" s="8"/>
      <c r="KK624" s="8"/>
      <c r="KL624" s="8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18"/>
      <c r="KY624" s="18"/>
      <c r="KZ624" s="18"/>
      <c r="LA624" s="18"/>
      <c r="LB624" s="2"/>
      <c r="LC624" s="86"/>
      <c r="LD624" s="3"/>
      <c r="LE624" s="8"/>
      <c r="LF624" s="8"/>
      <c r="LG624" s="8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18"/>
      <c r="LT624" s="18"/>
      <c r="LU624" s="18"/>
      <c r="LV624" s="18"/>
      <c r="LW624" s="2"/>
      <c r="LX624" s="86"/>
      <c r="LY624" s="3"/>
      <c r="LZ624" s="8"/>
      <c r="MA624" s="8"/>
      <c r="MB624" s="8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18"/>
      <c r="MO624" s="18"/>
      <c r="MP624" s="18"/>
      <c r="MQ624" s="18"/>
      <c r="MR624" s="2"/>
      <c r="MS624" s="86"/>
      <c r="MT624" s="3"/>
      <c r="MU624" s="8"/>
      <c r="MV624" s="8"/>
      <c r="MW624" s="8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18"/>
      <c r="NJ624" s="18"/>
      <c r="NK624" s="18"/>
      <c r="NL624" s="18"/>
      <c r="NM624" s="2"/>
      <c r="NN624" s="86"/>
      <c r="NO624" s="3"/>
      <c r="NP624" s="8"/>
      <c r="NQ624" s="8"/>
      <c r="NR624" s="8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18"/>
      <c r="OE624" s="18"/>
      <c r="OF624" s="18"/>
      <c r="OG624" s="18"/>
      <c r="OH624" s="2"/>
      <c r="OI624" s="86"/>
      <c r="OJ624" s="3"/>
      <c r="OK624" s="8"/>
      <c r="OL624" s="8"/>
      <c r="OM624" s="8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18"/>
      <c r="OZ624" s="18"/>
      <c r="PA624" s="18"/>
      <c r="PB624" s="18"/>
      <c r="PC624" s="2"/>
      <c r="PD624" s="86"/>
      <c r="PE624" s="3"/>
      <c r="PF624" s="8"/>
      <c r="PG624" s="8"/>
      <c r="PH624" s="8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18"/>
      <c r="PU624" s="18"/>
      <c r="PV624" s="18"/>
      <c r="PW624" s="18"/>
      <c r="PX624" s="2"/>
      <c r="PY624" s="86"/>
      <c r="PZ624" s="3"/>
      <c r="QA624" s="8"/>
      <c r="QB624" s="8"/>
      <c r="QC624" s="8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18"/>
      <c r="QP624" s="18"/>
      <c r="QQ624" s="18"/>
      <c r="QR624" s="18"/>
      <c r="QS624" s="2"/>
      <c r="QT624" s="86"/>
      <c r="QU624" s="3"/>
      <c r="QV624" s="8"/>
      <c r="QW624" s="8"/>
      <c r="QX624" s="8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18"/>
      <c r="RK624" s="18"/>
      <c r="RL624" s="18"/>
      <c r="RM624" s="18"/>
      <c r="RN624" s="2"/>
      <c r="RO624" s="86"/>
      <c r="RP624" s="3"/>
      <c r="RQ624" s="8"/>
      <c r="RR624" s="8"/>
      <c r="RS624" s="8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18"/>
      <c r="SF624" s="18"/>
      <c r="SG624" s="18"/>
      <c r="SH624" s="18"/>
      <c r="SI624" s="2"/>
      <c r="SJ624" s="86"/>
      <c r="SK624" s="3"/>
      <c r="SL624" s="8"/>
      <c r="SM624" s="8"/>
      <c r="SN624" s="8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18"/>
      <c r="TA624" s="18"/>
      <c r="TB624" s="18"/>
      <c r="TC624" s="18"/>
      <c r="TD624" s="2"/>
      <c r="TE624" s="86"/>
      <c r="TF624" s="3"/>
      <c r="TG624" s="8"/>
      <c r="TH624" s="8"/>
      <c r="TI624" s="8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18"/>
      <c r="TV624" s="18"/>
      <c r="TW624" s="18"/>
      <c r="TX624" s="18"/>
      <c r="TY624" s="2"/>
      <c r="TZ624" s="86"/>
      <c r="UA624" s="3"/>
      <c r="UB624" s="8"/>
      <c r="UC624" s="8"/>
      <c r="UD624" s="8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18"/>
      <c r="UQ624" s="18"/>
      <c r="UR624" s="18"/>
      <c r="US624" s="18"/>
      <c r="UT624" s="2"/>
      <c r="UU624" s="86"/>
      <c r="UV624" s="3"/>
      <c r="UW624" s="8"/>
      <c r="UX624" s="8"/>
      <c r="UY624" s="8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18"/>
      <c r="VL624" s="18"/>
      <c r="VM624" s="18"/>
      <c r="VN624" s="18"/>
      <c r="VO624" s="2"/>
      <c r="VP624" s="86"/>
      <c r="VQ624" s="3"/>
      <c r="VR624" s="8"/>
      <c r="VS624" s="8"/>
      <c r="VT624" s="8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18"/>
      <c r="WG624" s="18"/>
      <c r="WH624" s="18"/>
      <c r="WI624" s="18"/>
      <c r="WJ624" s="2"/>
      <c r="WK624" s="86"/>
      <c r="WL624" s="3"/>
      <c r="WM624" s="8"/>
      <c r="WN624" s="8"/>
      <c r="WO624" s="8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18"/>
      <c r="XB624" s="18"/>
      <c r="XC624" s="18"/>
      <c r="XD624" s="18"/>
      <c r="XE624" s="2"/>
      <c r="XF624" s="86"/>
      <c r="XG624" s="3"/>
      <c r="XH624" s="8"/>
      <c r="XI624" s="8"/>
      <c r="XJ624" s="8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18"/>
      <c r="XW624" s="18"/>
      <c r="XX624" s="18"/>
      <c r="XY624" s="18"/>
      <c r="XZ624" s="2"/>
      <c r="YA624" s="86"/>
      <c r="YB624" s="3"/>
      <c r="YC624" s="8"/>
      <c r="YD624" s="8"/>
      <c r="YE624" s="8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18"/>
      <c r="YR624" s="18"/>
      <c r="YS624" s="18"/>
      <c r="YT624" s="18"/>
      <c r="YU624" s="2"/>
      <c r="YV624" s="86"/>
      <c r="YW624" s="3"/>
      <c r="YX624" s="8"/>
      <c r="YY624" s="8"/>
      <c r="YZ624" s="8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18"/>
      <c r="ZM624" s="18"/>
      <c r="ZN624" s="18"/>
      <c r="ZO624" s="18"/>
      <c r="ZP624" s="2"/>
      <c r="ZQ624" s="86"/>
      <c r="ZR624" s="3"/>
      <c r="ZS624" s="8"/>
      <c r="ZT624" s="8"/>
      <c r="ZU624" s="8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18"/>
      <c r="AAH624" s="18"/>
      <c r="AAI624" s="18"/>
      <c r="AAJ624" s="18"/>
      <c r="AAK624" s="2"/>
      <c r="AAL624" s="86"/>
      <c r="AAM624" s="3"/>
      <c r="AAN624" s="8"/>
      <c r="AAO624" s="8"/>
      <c r="AAP624" s="8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18"/>
      <c r="ABC624" s="18"/>
      <c r="ABD624" s="18"/>
      <c r="ABE624" s="18"/>
      <c r="ABF624" s="2"/>
      <c r="ABG624" s="86"/>
      <c r="ABH624" s="3"/>
      <c r="ABI624" s="8"/>
      <c r="ABJ624" s="8"/>
      <c r="ABK624" s="8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18"/>
      <c r="ABX624" s="18"/>
      <c r="ABY624" s="18"/>
      <c r="ABZ624" s="18"/>
      <c r="ACA624" s="2"/>
      <c r="ACB624" s="86"/>
      <c r="ACC624" s="3"/>
      <c r="ACD624" s="8"/>
      <c r="ACE624" s="8"/>
      <c r="ACF624" s="8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18"/>
      <c r="ACS624" s="18"/>
      <c r="ACT624" s="18"/>
      <c r="ACU624" s="18"/>
      <c r="ACV624" s="2"/>
      <c r="ACW624" s="86"/>
      <c r="ACX624" s="3"/>
      <c r="ACY624" s="8"/>
      <c r="ACZ624" s="8"/>
      <c r="ADA624" s="8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18"/>
      <c r="ADN624" s="18"/>
      <c r="ADO624" s="18"/>
      <c r="ADP624" s="18"/>
      <c r="ADQ624" s="2"/>
      <c r="ADR624" s="86"/>
      <c r="ADS624" s="3"/>
      <c r="ADT624" s="8"/>
      <c r="ADU624" s="8"/>
      <c r="ADV624" s="8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18"/>
      <c r="AEI624" s="18"/>
      <c r="AEJ624" s="18"/>
      <c r="AEK624" s="18"/>
      <c r="AEL624" s="2"/>
      <c r="AEM624" s="86"/>
      <c r="AEN624" s="3"/>
      <c r="AEO624" s="8"/>
      <c r="AEP624" s="8"/>
      <c r="AEQ624" s="8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18"/>
      <c r="AFD624" s="18"/>
      <c r="AFE624" s="18"/>
      <c r="AFF624" s="18"/>
      <c r="AFG624" s="2"/>
      <c r="AFH624" s="86"/>
      <c r="AFI624" s="3"/>
      <c r="AFJ624" s="8"/>
      <c r="AFK624" s="8"/>
      <c r="AFL624" s="8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18"/>
      <c r="AFY624" s="18"/>
      <c r="AFZ624" s="18"/>
      <c r="AGA624" s="18"/>
      <c r="AGB624" s="2"/>
      <c r="AGC624" s="86"/>
      <c r="AGD624" s="3"/>
      <c r="AGE624" s="8"/>
      <c r="AGF624" s="8"/>
      <c r="AGG624" s="8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18"/>
      <c r="AGT624" s="18"/>
      <c r="AGU624" s="18"/>
      <c r="AGV624" s="18"/>
      <c r="AGW624" s="2"/>
      <c r="AGX624" s="86"/>
      <c r="AGY624" s="3"/>
      <c r="AGZ624" s="8"/>
      <c r="AHA624" s="8"/>
      <c r="AHB624" s="8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18"/>
      <c r="AHO624" s="18"/>
      <c r="AHP624" s="18"/>
      <c r="AHQ624" s="18"/>
      <c r="AHR624" s="2"/>
      <c r="AHS624" s="86"/>
      <c r="AHT624" s="3"/>
      <c r="AHU624" s="8"/>
      <c r="AHV624" s="8"/>
      <c r="AHW624" s="8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18"/>
      <c r="AIJ624" s="18"/>
      <c r="AIK624" s="18"/>
      <c r="AIL624" s="18"/>
      <c r="AIM624" s="2"/>
      <c r="AIN624" s="86"/>
      <c r="AIO624" s="3"/>
      <c r="AIP624" s="8"/>
      <c r="AIQ624" s="8"/>
      <c r="AIR624" s="8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18"/>
      <c r="AJE624" s="18"/>
      <c r="AJF624" s="18"/>
      <c r="AJG624" s="18"/>
      <c r="AJH624" s="2"/>
      <c r="AJI624" s="86"/>
      <c r="AJJ624" s="3"/>
      <c r="AJK624" s="8"/>
      <c r="AJL624" s="8"/>
      <c r="AJM624" s="8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18"/>
      <c r="AJZ624" s="18"/>
      <c r="AKA624" s="18"/>
      <c r="AKB624" s="18"/>
      <c r="AKC624" s="2"/>
      <c r="AKD624" s="86"/>
      <c r="AKE624" s="3"/>
      <c r="AKF624" s="8"/>
      <c r="AKG624" s="8"/>
      <c r="AKH624" s="8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18"/>
      <c r="AKU624" s="18"/>
      <c r="AKV624" s="18"/>
      <c r="AKW624" s="18"/>
      <c r="AKX624" s="2"/>
      <c r="AKY624" s="86"/>
      <c r="AKZ624" s="3"/>
      <c r="ALA624" s="8"/>
      <c r="ALB624" s="8"/>
      <c r="ALC624" s="8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18"/>
      <c r="ALP624" s="18"/>
      <c r="ALQ624" s="18"/>
      <c r="ALR624" s="18"/>
      <c r="ALS624" s="2"/>
      <c r="ALT624" s="86"/>
      <c r="ALU624" s="3"/>
      <c r="ALV624" s="8"/>
      <c r="ALW624" s="8"/>
      <c r="ALX624" s="8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18"/>
      <c r="AMK624" s="18"/>
      <c r="AML624" s="18"/>
      <c r="AMM624" s="18"/>
      <c r="AMN624" s="2"/>
      <c r="AMO624" s="86"/>
      <c r="AMP624" s="3"/>
      <c r="AMQ624" s="8"/>
      <c r="AMR624" s="8"/>
      <c r="AMS624" s="8"/>
      <c r="AMT624" s="2"/>
      <c r="AMU624" s="2"/>
      <c r="AMV624" s="2"/>
      <c r="AMW624" s="2"/>
      <c r="AMX624" s="2"/>
      <c r="AMY624" s="2"/>
      <c r="AMZ624" s="2"/>
      <c r="ANA624" s="2"/>
      <c r="ANB624" s="2"/>
      <c r="ANC624" s="2"/>
      <c r="AND624" s="2"/>
      <c r="ANE624" s="18"/>
      <c r="ANF624" s="18"/>
      <c r="ANG624" s="18"/>
      <c r="ANH624" s="18"/>
      <c r="ANI624" s="2"/>
      <c r="ANJ624" s="86"/>
      <c r="ANK624" s="3"/>
      <c r="ANL624" s="8"/>
      <c r="ANM624" s="8"/>
      <c r="ANN624" s="8"/>
      <c r="ANO624" s="2"/>
      <c r="ANP624" s="2"/>
      <c r="ANQ624" s="2"/>
      <c r="ANR624" s="2"/>
      <c r="ANS624" s="2"/>
      <c r="ANT624" s="2"/>
      <c r="ANU624" s="2"/>
      <c r="ANV624" s="2"/>
      <c r="ANW624" s="2"/>
      <c r="ANX624" s="2"/>
      <c r="ANY624" s="2"/>
      <c r="ANZ624" s="18"/>
      <c r="AOA624" s="18"/>
      <c r="AOB624" s="18"/>
      <c r="AOC624" s="18"/>
      <c r="AOD624" s="2"/>
      <c r="AOE624" s="86"/>
      <c r="AOF624" s="3"/>
      <c r="AOG624" s="8"/>
      <c r="AOH624" s="8"/>
      <c r="AOI624" s="8"/>
      <c r="AOJ624" s="2"/>
      <c r="AOK624" s="2"/>
      <c r="AOL624" s="2"/>
      <c r="AOM624" s="2"/>
      <c r="AON624" s="2"/>
      <c r="AOO624" s="2"/>
      <c r="AOP624" s="2"/>
      <c r="AOQ624" s="2"/>
      <c r="AOR624" s="2"/>
      <c r="AOS624" s="2"/>
      <c r="AOT624" s="2"/>
      <c r="AOU624" s="18"/>
      <c r="AOV624" s="18"/>
      <c r="AOW624" s="18"/>
      <c r="AOX624" s="18"/>
      <c r="AOY624" s="2"/>
      <c r="AOZ624" s="86"/>
      <c r="APA624" s="3"/>
      <c r="APB624" s="8"/>
      <c r="APC624" s="8"/>
      <c r="APD624" s="8"/>
      <c r="APE624" s="2"/>
      <c r="APF624" s="2"/>
      <c r="APG624" s="2"/>
      <c r="APH624" s="2"/>
      <c r="API624" s="2"/>
      <c r="APJ624" s="2"/>
      <c r="APK624" s="2"/>
      <c r="APL624" s="2"/>
      <c r="APM624" s="2"/>
      <c r="APN624" s="2"/>
      <c r="APO624" s="2"/>
      <c r="APP624" s="18"/>
      <c r="APQ624" s="18"/>
      <c r="APR624" s="18"/>
      <c r="APS624" s="18"/>
      <c r="APT624" s="2"/>
      <c r="APU624" s="86"/>
      <c r="APV624" s="3"/>
      <c r="APW624" s="8"/>
      <c r="APX624" s="8"/>
      <c r="APY624" s="8"/>
      <c r="APZ624" s="2"/>
      <c r="AQA624" s="2"/>
      <c r="AQB624" s="2"/>
      <c r="AQC624" s="2"/>
      <c r="AQD624" s="2"/>
      <c r="AQE624" s="2"/>
      <c r="AQF624" s="2"/>
      <c r="AQG624" s="2"/>
      <c r="AQH624" s="2"/>
      <c r="AQI624" s="2"/>
      <c r="AQJ624" s="2"/>
      <c r="AQK624" s="18"/>
      <c r="AQL624" s="18"/>
      <c r="AQM624" s="18"/>
      <c r="AQN624" s="18"/>
      <c r="AQO624" s="2"/>
      <c r="AQP624" s="86"/>
      <c r="AQQ624" s="3"/>
      <c r="AQR624" s="8"/>
      <c r="AQS624" s="8"/>
      <c r="AQT624" s="8"/>
      <c r="AQU624" s="2"/>
      <c r="AQV624" s="2"/>
      <c r="AQW624" s="2"/>
      <c r="AQX624" s="2"/>
      <c r="AQY624" s="2"/>
      <c r="AQZ624" s="2"/>
      <c r="ARA624" s="2"/>
      <c r="ARB624" s="2"/>
      <c r="ARC624" s="2"/>
      <c r="ARD624" s="2"/>
      <c r="ARE624" s="2"/>
      <c r="ARF624" s="18"/>
      <c r="ARG624" s="18"/>
      <c r="ARH624" s="18"/>
      <c r="ARI624" s="18"/>
      <c r="ARJ624" s="2"/>
      <c r="ARK624" s="86"/>
      <c r="ARL624" s="3"/>
      <c r="ARM624" s="8"/>
      <c r="ARN624" s="8"/>
      <c r="ARO624" s="8"/>
      <c r="ARP624" s="2"/>
      <c r="ARQ624" s="2"/>
      <c r="ARR624" s="2"/>
      <c r="ARS624" s="2"/>
      <c r="ART624" s="2"/>
      <c r="ARU624" s="2"/>
      <c r="ARV624" s="2"/>
      <c r="ARW624" s="2"/>
      <c r="ARX624" s="2"/>
      <c r="ARY624" s="2"/>
      <c r="ARZ624" s="2"/>
      <c r="ASA624" s="18"/>
      <c r="ASB624" s="18"/>
      <c r="ASC624" s="18"/>
      <c r="ASD624" s="18"/>
      <c r="ASE624" s="2"/>
      <c r="ASF624" s="86"/>
      <c r="ASG624" s="3"/>
      <c r="ASH624" s="8"/>
      <c r="ASI624" s="8"/>
      <c r="ASJ624" s="8"/>
      <c r="ASK624" s="2"/>
      <c r="ASL624" s="2"/>
      <c r="ASM624" s="2"/>
      <c r="ASN624" s="2"/>
      <c r="ASO624" s="2"/>
      <c r="ASP624" s="2"/>
      <c r="ASQ624" s="2"/>
      <c r="ASR624" s="2"/>
      <c r="ASS624" s="2"/>
      <c r="AST624" s="2"/>
      <c r="ASU624" s="2"/>
      <c r="ASV624" s="18"/>
      <c r="ASW624" s="18"/>
      <c r="ASX624" s="18"/>
      <c r="ASY624" s="18"/>
      <c r="ASZ624" s="2"/>
      <c r="ATA624" s="86"/>
      <c r="ATB624" s="3"/>
      <c r="ATC624" s="8"/>
      <c r="ATD624" s="8"/>
      <c r="ATE624" s="8"/>
      <c r="ATF624" s="2"/>
      <c r="ATG624" s="2"/>
      <c r="ATH624" s="2"/>
      <c r="ATI624" s="2"/>
      <c r="ATJ624" s="2"/>
      <c r="ATK624" s="2"/>
      <c r="ATL624" s="2"/>
      <c r="ATM624" s="2"/>
      <c r="ATN624" s="2"/>
      <c r="ATO624" s="2"/>
      <c r="ATP624" s="2"/>
      <c r="ATQ624" s="18"/>
      <c r="ATR624" s="18"/>
      <c r="ATS624" s="18"/>
      <c r="ATT624" s="18"/>
      <c r="ATU624" s="2"/>
      <c r="ATV624" s="86"/>
      <c r="ATW624" s="3"/>
      <c r="ATX624" s="8"/>
      <c r="ATY624" s="8"/>
      <c r="ATZ624" s="8"/>
      <c r="AUA624" s="2"/>
      <c r="AUB624" s="2"/>
      <c r="AUC624" s="2"/>
      <c r="AUD624" s="2"/>
      <c r="AUE624" s="2"/>
      <c r="AUF624" s="2"/>
      <c r="AUG624" s="2"/>
      <c r="AUH624" s="2"/>
      <c r="AUI624" s="2"/>
      <c r="AUJ624" s="2"/>
      <c r="AUK624" s="2"/>
      <c r="AUL624" s="18"/>
      <c r="AUM624" s="18"/>
      <c r="AUN624" s="18"/>
      <c r="AUO624" s="18"/>
      <c r="AUP624" s="2"/>
      <c r="AUQ624" s="86"/>
      <c r="AUR624" s="3"/>
      <c r="AUS624" s="8"/>
      <c r="AUT624" s="8"/>
      <c r="AUU624" s="8"/>
      <c r="AUV624" s="2"/>
      <c r="AUW624" s="2"/>
      <c r="AUX624" s="2"/>
      <c r="AUY624" s="2"/>
      <c r="AUZ624" s="2"/>
      <c r="AVA624" s="2"/>
      <c r="AVB624" s="2"/>
      <c r="AVC624" s="2"/>
      <c r="AVD624" s="2"/>
      <c r="AVE624" s="2"/>
      <c r="AVF624" s="2"/>
      <c r="AVG624" s="18"/>
      <c r="AVH624" s="18"/>
      <c r="AVI624" s="18"/>
      <c r="AVJ624" s="18"/>
      <c r="AVK624" s="2"/>
      <c r="AVL624" s="86"/>
      <c r="AVM624" s="3"/>
      <c r="AVN624" s="8"/>
      <c r="AVO624" s="8"/>
      <c r="AVP624" s="8"/>
      <c r="AVQ624" s="2"/>
      <c r="AVR624" s="2"/>
      <c r="AVS624" s="2"/>
      <c r="AVT624" s="2"/>
      <c r="AVU624" s="2"/>
      <c r="AVV624" s="2"/>
      <c r="AVW624" s="2"/>
      <c r="AVX624" s="2"/>
      <c r="AVY624" s="2"/>
      <c r="AVZ624" s="2"/>
      <c r="AWA624" s="2"/>
      <c r="AWB624" s="18"/>
      <c r="AWC624" s="18"/>
      <c r="AWD624" s="18"/>
      <c r="AWE624" s="18"/>
      <c r="AWF624" s="2"/>
      <c r="AWG624" s="86"/>
      <c r="AWH624" s="3"/>
      <c r="AWI624" s="8"/>
      <c r="AWJ624" s="8"/>
      <c r="AWK624" s="8"/>
      <c r="AWL624" s="2"/>
      <c r="AWM624" s="2"/>
      <c r="AWN624" s="2"/>
      <c r="AWO624" s="2"/>
      <c r="AWP624" s="2"/>
      <c r="AWQ624" s="2"/>
      <c r="AWR624" s="2"/>
      <c r="AWS624" s="2"/>
      <c r="AWT624" s="2"/>
      <c r="AWU624" s="2"/>
      <c r="AWV624" s="2"/>
      <c r="AWW624" s="18"/>
      <c r="AWX624" s="18"/>
      <c r="AWY624" s="18"/>
      <c r="AWZ624" s="18"/>
      <c r="AXA624" s="2"/>
      <c r="AXB624" s="86"/>
      <c r="AXC624" s="3"/>
      <c r="AXD624" s="8"/>
      <c r="AXE624" s="8"/>
      <c r="AXF624" s="8"/>
      <c r="AXG624" s="2"/>
      <c r="AXH624" s="2"/>
      <c r="AXI624" s="2"/>
      <c r="AXJ624" s="2"/>
      <c r="AXK624" s="2"/>
      <c r="AXL624" s="2"/>
      <c r="AXM624" s="2"/>
      <c r="AXN624" s="2"/>
      <c r="AXO624" s="2"/>
      <c r="AXP624" s="2"/>
      <c r="AXQ624" s="2"/>
      <c r="AXR624" s="18"/>
      <c r="AXS624" s="18"/>
      <c r="AXT624" s="18"/>
      <c r="AXU624" s="18"/>
      <c r="AXV624" s="2"/>
      <c r="AXW624" s="86"/>
      <c r="AXX624" s="3"/>
      <c r="AXY624" s="8"/>
      <c r="AXZ624" s="8"/>
      <c r="AYA624" s="8"/>
      <c r="AYB624" s="2"/>
      <c r="AYC624" s="2"/>
      <c r="AYD624" s="2"/>
      <c r="AYE624" s="2"/>
      <c r="AYF624" s="2"/>
      <c r="AYG624" s="2"/>
      <c r="AYH624" s="2"/>
      <c r="AYI624" s="2"/>
      <c r="AYJ624" s="2"/>
      <c r="AYK624" s="2"/>
      <c r="AYL624" s="2"/>
      <c r="AYM624" s="18"/>
      <c r="AYN624" s="18"/>
      <c r="AYO624" s="18"/>
      <c r="AYP624" s="18"/>
      <c r="AYQ624" s="2"/>
      <c r="AYR624" s="86"/>
      <c r="AYS624" s="3"/>
      <c r="AYT624" s="8"/>
      <c r="AYU624" s="8"/>
      <c r="AYV624" s="8"/>
      <c r="AYW624" s="2"/>
      <c r="AYX624" s="2"/>
      <c r="AYY624" s="2"/>
      <c r="AYZ624" s="2"/>
      <c r="AZA624" s="2"/>
      <c r="AZB624" s="2"/>
      <c r="AZC624" s="2"/>
      <c r="AZD624" s="2"/>
      <c r="AZE624" s="2"/>
      <c r="AZF624" s="2"/>
      <c r="AZG624" s="2"/>
      <c r="AZH624" s="18"/>
      <c r="AZI624" s="18"/>
      <c r="AZJ624" s="18"/>
      <c r="AZK624" s="18"/>
      <c r="AZL624" s="2"/>
      <c r="AZM624" s="86"/>
      <c r="AZN624" s="3"/>
      <c r="AZO624" s="8"/>
      <c r="AZP624" s="8"/>
      <c r="AZQ624" s="8"/>
      <c r="AZR624" s="2"/>
      <c r="AZS624" s="2"/>
      <c r="AZT624" s="2"/>
      <c r="AZU624" s="2"/>
      <c r="AZV624" s="2"/>
      <c r="AZW624" s="2"/>
      <c r="AZX624" s="2"/>
      <c r="AZY624" s="2"/>
      <c r="AZZ624" s="2"/>
      <c r="BAA624" s="2"/>
      <c r="BAB624" s="2"/>
      <c r="BAC624" s="18"/>
      <c r="BAD624" s="18"/>
      <c r="BAE624" s="18"/>
      <c r="BAF624" s="18"/>
      <c r="BAG624" s="2"/>
      <c r="BAH624" s="86"/>
      <c r="BAI624" s="3"/>
      <c r="BAJ624" s="8"/>
      <c r="BAK624" s="8"/>
      <c r="BAL624" s="8"/>
      <c r="BAM624" s="2"/>
      <c r="BAN624" s="2"/>
      <c r="BAO624" s="2"/>
      <c r="BAP624" s="2"/>
      <c r="BAQ624" s="2"/>
      <c r="BAR624" s="2"/>
      <c r="BAS624" s="2"/>
      <c r="BAT624" s="2"/>
      <c r="BAU624" s="2"/>
      <c r="BAV624" s="2"/>
      <c r="BAW624" s="2"/>
      <c r="BAX624" s="18"/>
      <c r="BAY624" s="18"/>
      <c r="BAZ624" s="18"/>
      <c r="BBA624" s="18"/>
      <c r="BBB624" s="2"/>
      <c r="BBC624" s="86"/>
      <c r="BBD624" s="3"/>
      <c r="BBE624" s="8"/>
      <c r="BBF624" s="8"/>
      <c r="BBG624" s="8"/>
      <c r="BBH624" s="2"/>
      <c r="BBI624" s="2"/>
      <c r="BBJ624" s="2"/>
      <c r="BBK624" s="2"/>
      <c r="BBL624" s="2"/>
      <c r="BBM624" s="2"/>
      <c r="BBN624" s="2"/>
      <c r="BBO624" s="2"/>
      <c r="BBP624" s="2"/>
      <c r="BBQ624" s="2"/>
      <c r="BBR624" s="2"/>
      <c r="BBS624" s="18"/>
      <c r="BBT624" s="18"/>
      <c r="BBU624" s="18"/>
      <c r="BBV624" s="18"/>
      <c r="BBW624" s="2"/>
      <c r="BBX624" s="86"/>
      <c r="BBY624" s="3"/>
      <c r="BBZ624" s="8"/>
      <c r="BCA624" s="8"/>
      <c r="BCB624" s="8"/>
      <c r="BCC624" s="2"/>
      <c r="BCD624" s="2"/>
      <c r="BCE624" s="2"/>
      <c r="BCF624" s="2"/>
      <c r="BCG624" s="2"/>
      <c r="BCH624" s="2"/>
      <c r="BCI624" s="2"/>
      <c r="BCJ624" s="2"/>
      <c r="BCK624" s="2"/>
      <c r="BCL624" s="2"/>
      <c r="BCM624" s="2"/>
      <c r="BCN624" s="18"/>
      <c r="BCO624" s="18"/>
      <c r="BCP624" s="18"/>
      <c r="BCQ624" s="18"/>
      <c r="BCR624" s="2"/>
      <c r="BCS624" s="86"/>
      <c r="BCT624" s="3"/>
      <c r="BCU624" s="8"/>
      <c r="BCV624" s="8"/>
      <c r="BCW624" s="8"/>
      <c r="BCX624" s="2"/>
      <c r="BCY624" s="2"/>
      <c r="BCZ624" s="2"/>
      <c r="BDA624" s="2"/>
      <c r="BDB624" s="2"/>
      <c r="BDC624" s="2"/>
      <c r="BDD624" s="2"/>
      <c r="BDE624" s="2"/>
      <c r="BDF624" s="2"/>
      <c r="BDG624" s="2"/>
      <c r="BDH624" s="2"/>
      <c r="BDI624" s="18"/>
      <c r="BDJ624" s="18"/>
      <c r="BDK624" s="18"/>
      <c r="BDL624" s="18"/>
      <c r="BDM624" s="2"/>
      <c r="BDN624" s="86"/>
      <c r="BDO624" s="3"/>
      <c r="BDP624" s="8"/>
      <c r="BDQ624" s="8"/>
      <c r="BDR624" s="8"/>
      <c r="BDS624" s="2"/>
      <c r="BDT624" s="2"/>
      <c r="BDU624" s="2"/>
      <c r="BDV624" s="2"/>
      <c r="BDW624" s="2"/>
      <c r="BDX624" s="2"/>
      <c r="BDY624" s="2"/>
      <c r="BDZ624" s="2"/>
      <c r="BEA624" s="2"/>
      <c r="BEB624" s="2"/>
      <c r="BEC624" s="2"/>
      <c r="BED624" s="18"/>
      <c r="BEE624" s="18"/>
      <c r="BEF624" s="18"/>
      <c r="BEG624" s="18"/>
      <c r="BEH624" s="2"/>
      <c r="BEI624" s="86"/>
      <c r="BEJ624" s="3"/>
      <c r="BEK624" s="8"/>
      <c r="BEL624" s="8"/>
      <c r="BEM624" s="8"/>
      <c r="BEN624" s="2"/>
      <c r="BEO624" s="2"/>
      <c r="BEP624" s="2"/>
      <c r="BEQ624" s="2"/>
      <c r="BER624" s="2"/>
      <c r="BES624" s="2"/>
      <c r="BET624" s="2"/>
      <c r="BEU624" s="2"/>
      <c r="BEV624" s="2"/>
      <c r="BEW624" s="2"/>
      <c r="BEX624" s="2"/>
      <c r="BEY624" s="18"/>
      <c r="BEZ624" s="18"/>
      <c r="BFA624" s="18"/>
      <c r="BFB624" s="18"/>
      <c r="BFC624" s="2"/>
      <c r="BFD624" s="86"/>
      <c r="BFE624" s="3"/>
      <c r="BFF624" s="8"/>
      <c r="BFG624" s="8"/>
      <c r="BFH624" s="8"/>
      <c r="BFI624" s="2"/>
      <c r="BFJ624" s="2"/>
      <c r="BFK624" s="2"/>
      <c r="BFL624" s="2"/>
      <c r="BFM624" s="2"/>
      <c r="BFN624" s="2"/>
      <c r="BFO624" s="2"/>
      <c r="BFP624" s="2"/>
      <c r="BFQ624" s="2"/>
      <c r="BFR624" s="2"/>
      <c r="BFS624" s="2"/>
      <c r="BFT624" s="18"/>
      <c r="BFU624" s="18"/>
      <c r="BFV624" s="18"/>
      <c r="BFW624" s="18"/>
      <c r="BFX624" s="2"/>
      <c r="BFY624" s="86"/>
      <c r="BFZ624" s="3"/>
      <c r="BGA624" s="8"/>
      <c r="BGB624" s="8"/>
      <c r="BGC624" s="8"/>
      <c r="BGD624" s="2"/>
      <c r="BGE624" s="2"/>
      <c r="BGF624" s="2"/>
      <c r="BGG624" s="2"/>
      <c r="BGH624" s="2"/>
      <c r="BGI624" s="2"/>
      <c r="BGJ624" s="2"/>
      <c r="BGK624" s="2"/>
      <c r="BGL624" s="2"/>
      <c r="BGM624" s="2"/>
      <c r="BGN624" s="2"/>
      <c r="BGO624" s="18"/>
      <c r="BGP624" s="18"/>
      <c r="BGQ624" s="18"/>
      <c r="BGR624" s="18"/>
      <c r="BGS624" s="2"/>
      <c r="BGT624" s="86"/>
      <c r="BGU624" s="3"/>
      <c r="BGV624" s="8"/>
      <c r="BGW624" s="8"/>
      <c r="BGX624" s="8"/>
      <c r="BGY624" s="2"/>
      <c r="BGZ624" s="2"/>
      <c r="BHA624" s="2"/>
      <c r="BHB624" s="2"/>
      <c r="BHC624" s="2"/>
      <c r="BHD624" s="2"/>
      <c r="BHE624" s="2"/>
      <c r="BHF624" s="2"/>
      <c r="BHG624" s="2"/>
      <c r="BHH624" s="2"/>
      <c r="BHI624" s="2"/>
      <c r="BHJ624" s="18"/>
      <c r="BHK624" s="18"/>
      <c r="BHL624" s="18"/>
      <c r="BHM624" s="18"/>
      <c r="BHN624" s="2"/>
      <c r="BHO624" s="86"/>
      <c r="BHP624" s="3"/>
      <c r="BHQ624" s="8"/>
      <c r="BHR624" s="8"/>
      <c r="BHS624" s="8"/>
      <c r="BHT624" s="2"/>
      <c r="BHU624" s="2"/>
      <c r="BHV624" s="2"/>
      <c r="BHW624" s="2"/>
      <c r="BHX624" s="2"/>
      <c r="BHY624" s="2"/>
      <c r="BHZ624" s="2"/>
      <c r="BIA624" s="2"/>
      <c r="BIB624" s="2"/>
      <c r="BIC624" s="2"/>
      <c r="BID624" s="2"/>
      <c r="BIE624" s="18"/>
      <c r="BIF624" s="18"/>
      <c r="BIG624" s="18"/>
      <c r="BIH624" s="18"/>
      <c r="BII624" s="2"/>
      <c r="BIJ624" s="86"/>
      <c r="BIK624" s="3"/>
      <c r="BIL624" s="8"/>
      <c r="BIM624" s="8"/>
      <c r="BIN624" s="8"/>
      <c r="BIO624" s="2"/>
      <c r="BIP624" s="2"/>
      <c r="BIQ624" s="2"/>
      <c r="BIR624" s="2"/>
      <c r="BIS624" s="2"/>
      <c r="BIT624" s="2"/>
      <c r="BIU624" s="2"/>
      <c r="BIV624" s="2"/>
      <c r="BIW624" s="2"/>
      <c r="BIX624" s="2"/>
      <c r="BIY624" s="2"/>
      <c r="BIZ624" s="18"/>
      <c r="BJA624" s="18"/>
      <c r="BJB624" s="18"/>
      <c r="BJC624" s="18"/>
      <c r="BJD624" s="2"/>
      <c r="BJE624" s="86"/>
      <c r="BJF624" s="3"/>
      <c r="BJG624" s="8"/>
      <c r="BJH624" s="8"/>
      <c r="BJI624" s="8"/>
      <c r="BJJ624" s="2"/>
      <c r="BJK624" s="2"/>
      <c r="BJL624" s="2"/>
      <c r="BJM624" s="2"/>
      <c r="BJN624" s="2"/>
      <c r="BJO624" s="2"/>
      <c r="BJP624" s="2"/>
      <c r="BJQ624" s="2"/>
      <c r="BJR624" s="2"/>
      <c r="BJS624" s="2"/>
      <c r="BJT624" s="2"/>
      <c r="BJU624" s="18"/>
      <c r="BJV624" s="18"/>
      <c r="BJW624" s="18"/>
      <c r="BJX624" s="18"/>
      <c r="BJY624" s="2"/>
      <c r="BJZ624" s="86"/>
      <c r="BKA624" s="3"/>
      <c r="BKB624" s="8"/>
      <c r="BKC624" s="8"/>
      <c r="BKD624" s="8"/>
      <c r="BKE624" s="2"/>
      <c r="BKF624" s="2"/>
      <c r="BKG624" s="2"/>
      <c r="BKH624" s="2"/>
      <c r="BKI624" s="2"/>
      <c r="BKJ624" s="2"/>
      <c r="BKK624" s="2"/>
      <c r="BKL624" s="2"/>
      <c r="BKM624" s="2"/>
      <c r="BKN624" s="2"/>
      <c r="BKO624" s="2"/>
      <c r="BKP624" s="18"/>
      <c r="BKQ624" s="18"/>
      <c r="BKR624" s="18"/>
      <c r="BKS624" s="18"/>
      <c r="BKT624" s="2"/>
      <c r="BKU624" s="86"/>
      <c r="BKV624" s="3"/>
      <c r="BKW624" s="8"/>
      <c r="BKX624" s="8"/>
      <c r="BKY624" s="8"/>
      <c r="BKZ624" s="2"/>
      <c r="BLA624" s="2"/>
      <c r="BLB624" s="2"/>
      <c r="BLC624" s="2"/>
      <c r="BLD624" s="2"/>
      <c r="BLE624" s="2"/>
      <c r="BLF624" s="2"/>
      <c r="BLG624" s="2"/>
      <c r="BLH624" s="2"/>
      <c r="BLI624" s="2"/>
      <c r="BLJ624" s="2"/>
      <c r="BLK624" s="18"/>
      <c r="BLL624" s="18"/>
      <c r="BLM624" s="18"/>
      <c r="BLN624" s="18"/>
      <c r="BLO624" s="2"/>
      <c r="BLP624" s="86"/>
      <c r="BLQ624" s="3"/>
      <c r="BLR624" s="8"/>
      <c r="BLS624" s="8"/>
      <c r="BLT624" s="8"/>
      <c r="BLU624" s="2"/>
      <c r="BLV624" s="2"/>
      <c r="BLW624" s="2"/>
      <c r="BLX624" s="2"/>
      <c r="BLY624" s="2"/>
      <c r="BLZ624" s="2"/>
      <c r="BMA624" s="2"/>
      <c r="BMB624" s="2"/>
      <c r="BMC624" s="2"/>
      <c r="BMD624" s="2"/>
      <c r="BME624" s="2"/>
      <c r="BMF624" s="18"/>
      <c r="BMG624" s="18"/>
      <c r="BMH624" s="18"/>
      <c r="BMI624" s="18"/>
      <c r="BMJ624" s="2"/>
      <c r="BMK624" s="86"/>
      <c r="BML624" s="3"/>
      <c r="BMM624" s="8"/>
      <c r="BMN624" s="8"/>
      <c r="BMO624" s="8"/>
      <c r="BMP624" s="2"/>
      <c r="BMQ624" s="2"/>
      <c r="BMR624" s="2"/>
      <c r="BMS624" s="2"/>
      <c r="BMT624" s="2"/>
      <c r="BMU624" s="2"/>
      <c r="BMV624" s="2"/>
      <c r="BMW624" s="2"/>
      <c r="BMX624" s="2"/>
      <c r="BMY624" s="2"/>
      <c r="BMZ624" s="2"/>
      <c r="BNA624" s="18"/>
      <c r="BNB624" s="18"/>
      <c r="BNC624" s="18"/>
      <c r="BND624" s="18"/>
      <c r="BNE624" s="2"/>
      <c r="BNF624" s="86"/>
      <c r="BNG624" s="3"/>
      <c r="BNH624" s="8"/>
      <c r="BNI624" s="8"/>
      <c r="BNJ624" s="8"/>
      <c r="BNK624" s="2"/>
      <c r="BNL624" s="2"/>
      <c r="BNM624" s="2"/>
      <c r="BNN624" s="2"/>
      <c r="BNO624" s="2"/>
      <c r="BNP624" s="2"/>
      <c r="BNQ624" s="2"/>
      <c r="BNR624" s="2"/>
      <c r="BNS624" s="2"/>
      <c r="BNT624" s="2"/>
      <c r="BNU624" s="2"/>
      <c r="BNV624" s="18"/>
      <c r="BNW624" s="18"/>
      <c r="BNX624" s="18"/>
      <c r="BNY624" s="18"/>
      <c r="BNZ624" s="2"/>
      <c r="BOA624" s="86"/>
      <c r="BOB624" s="3"/>
      <c r="BOC624" s="8"/>
      <c r="BOD624" s="8"/>
      <c r="BOE624" s="8"/>
      <c r="BOF624" s="2"/>
      <c r="BOG624" s="2"/>
      <c r="BOH624" s="2"/>
      <c r="BOI624" s="2"/>
      <c r="BOJ624" s="2"/>
      <c r="BOK624" s="2"/>
      <c r="BOL624" s="2"/>
      <c r="BOM624" s="2"/>
      <c r="BON624" s="2"/>
      <c r="BOO624" s="2"/>
      <c r="BOP624" s="2"/>
      <c r="BOQ624" s="18"/>
      <c r="BOR624" s="18"/>
      <c r="BOS624" s="18"/>
      <c r="BOT624" s="18"/>
      <c r="BOU624" s="2"/>
      <c r="BOV624" s="86"/>
      <c r="BOW624" s="3"/>
      <c r="BOX624" s="8"/>
      <c r="BOY624" s="8"/>
      <c r="BOZ624" s="8"/>
      <c r="BPA624" s="2"/>
      <c r="BPB624" s="2"/>
      <c r="BPC624" s="2"/>
      <c r="BPD624" s="2"/>
      <c r="BPE624" s="2"/>
      <c r="BPF624" s="2"/>
      <c r="BPG624" s="2"/>
      <c r="BPH624" s="2"/>
      <c r="BPI624" s="2"/>
      <c r="BPJ624" s="2"/>
      <c r="BPK624" s="2"/>
      <c r="BPL624" s="18"/>
      <c r="BPM624" s="18"/>
      <c r="BPN624" s="18"/>
      <c r="BPO624" s="18"/>
      <c r="BPP624" s="2"/>
      <c r="BPQ624" s="86"/>
      <c r="BPR624" s="3"/>
      <c r="BPS624" s="8"/>
      <c r="BPT624" s="8"/>
      <c r="BPU624" s="8"/>
      <c r="BPV624" s="2"/>
      <c r="BPW624" s="2"/>
      <c r="BPX624" s="2"/>
      <c r="BPY624" s="2"/>
      <c r="BPZ624" s="2"/>
      <c r="BQA624" s="2"/>
      <c r="BQB624" s="2"/>
      <c r="BQC624" s="2"/>
      <c r="BQD624" s="2"/>
      <c r="BQE624" s="2"/>
      <c r="BQF624" s="2"/>
      <c r="BQG624" s="18"/>
      <c r="BQH624" s="18"/>
      <c r="BQI624" s="18"/>
      <c r="BQJ624" s="18"/>
      <c r="BQK624" s="2"/>
      <c r="BQL624" s="86"/>
      <c r="BQM624" s="3"/>
      <c r="BQN624" s="8"/>
      <c r="BQO624" s="8"/>
      <c r="BQP624" s="8"/>
      <c r="BQQ624" s="2"/>
      <c r="BQR624" s="2"/>
      <c r="BQS624" s="2"/>
      <c r="BQT624" s="2"/>
      <c r="BQU624" s="2"/>
      <c r="BQV624" s="2"/>
      <c r="BQW624" s="2"/>
      <c r="BQX624" s="2"/>
      <c r="BQY624" s="2"/>
      <c r="BQZ624" s="2"/>
      <c r="BRA624" s="2"/>
      <c r="BRB624" s="18"/>
      <c r="BRC624" s="18"/>
      <c r="BRD624" s="18"/>
      <c r="BRE624" s="18"/>
      <c r="BRF624" s="2"/>
      <c r="BRG624" s="86"/>
      <c r="BRH624" s="3"/>
      <c r="BRI624" s="8"/>
      <c r="BRJ624" s="8"/>
      <c r="BRK624" s="8"/>
      <c r="BRL624" s="2"/>
      <c r="BRM624" s="2"/>
      <c r="BRN624" s="2"/>
      <c r="BRO624" s="2"/>
      <c r="BRP624" s="2"/>
      <c r="BRQ624" s="2"/>
      <c r="BRR624" s="2"/>
      <c r="BRS624" s="2"/>
      <c r="BRT624" s="2"/>
      <c r="BRU624" s="2"/>
      <c r="BRV624" s="2"/>
      <c r="BRW624" s="18"/>
      <c r="BRX624" s="18"/>
      <c r="BRY624" s="18"/>
      <c r="BRZ624" s="18"/>
      <c r="BSA624" s="2"/>
      <c r="BSB624" s="86"/>
      <c r="BSC624" s="3"/>
      <c r="BSD624" s="8"/>
      <c r="BSE624" s="8"/>
      <c r="BSF624" s="8"/>
      <c r="BSG624" s="2"/>
      <c r="BSH624" s="2"/>
      <c r="BSI624" s="2"/>
      <c r="BSJ624" s="2"/>
      <c r="BSK624" s="2"/>
      <c r="BSL624" s="2"/>
      <c r="BSM624" s="2"/>
      <c r="BSN624" s="2"/>
      <c r="BSO624" s="2"/>
      <c r="BSP624" s="2"/>
      <c r="BSQ624" s="2"/>
      <c r="BSR624" s="18"/>
      <c r="BSS624" s="18"/>
      <c r="BST624" s="18"/>
      <c r="BSU624" s="18"/>
      <c r="BSV624" s="2"/>
      <c r="BSW624" s="86"/>
      <c r="BSX624" s="3"/>
      <c r="BSY624" s="8"/>
      <c r="BSZ624" s="8"/>
      <c r="BTA624" s="8"/>
      <c r="BTB624" s="2"/>
      <c r="BTC624" s="2"/>
      <c r="BTD624" s="2"/>
      <c r="BTE624" s="2"/>
      <c r="BTF624" s="2"/>
      <c r="BTG624" s="2"/>
      <c r="BTH624" s="2"/>
      <c r="BTI624" s="2"/>
      <c r="BTJ624" s="2"/>
      <c r="BTK624" s="2"/>
      <c r="BTL624" s="2"/>
      <c r="BTM624" s="18"/>
      <c r="BTN624" s="18"/>
      <c r="BTO624" s="18"/>
      <c r="BTP624" s="18"/>
      <c r="BTQ624" s="2"/>
      <c r="BTR624" s="86"/>
      <c r="BTS624" s="3"/>
      <c r="BTT624" s="8"/>
      <c r="BTU624" s="8"/>
      <c r="BTV624" s="8"/>
      <c r="BTW624" s="2"/>
      <c r="BTX624" s="2"/>
      <c r="BTY624" s="2"/>
      <c r="BTZ624" s="2"/>
      <c r="BUA624" s="2"/>
      <c r="BUB624" s="2"/>
      <c r="BUC624" s="2"/>
      <c r="BUD624" s="2"/>
      <c r="BUE624" s="2"/>
      <c r="BUF624" s="2"/>
      <c r="BUG624" s="2"/>
      <c r="BUH624" s="18"/>
      <c r="BUI624" s="18"/>
      <c r="BUJ624" s="18"/>
      <c r="BUK624" s="18"/>
      <c r="BUL624" s="2"/>
      <c r="BUM624" s="86"/>
      <c r="BUN624" s="3"/>
      <c r="BUO624" s="8"/>
      <c r="BUP624" s="8"/>
      <c r="BUQ624" s="8"/>
      <c r="BUR624" s="2"/>
      <c r="BUS624" s="2"/>
      <c r="BUT624" s="2"/>
      <c r="BUU624" s="2"/>
      <c r="BUV624" s="2"/>
      <c r="BUW624" s="2"/>
      <c r="BUX624" s="2"/>
      <c r="BUY624" s="2"/>
      <c r="BUZ624" s="2"/>
      <c r="BVA624" s="2"/>
      <c r="BVB624" s="2"/>
      <c r="BVC624" s="18"/>
      <c r="BVD624" s="18"/>
      <c r="BVE624" s="18"/>
      <c r="BVF624" s="18"/>
      <c r="BVG624" s="2"/>
      <c r="BVH624" s="86"/>
      <c r="BVI624" s="3"/>
      <c r="BVJ624" s="8"/>
      <c r="BVK624" s="8"/>
      <c r="BVL624" s="8"/>
      <c r="BVM624" s="2"/>
      <c r="BVN624" s="2"/>
      <c r="BVO624" s="2"/>
      <c r="BVP624" s="2"/>
      <c r="BVQ624" s="2"/>
      <c r="BVR624" s="2"/>
      <c r="BVS624" s="2"/>
      <c r="BVT624" s="2"/>
      <c r="BVU624" s="2"/>
      <c r="BVV624" s="2"/>
      <c r="BVW624" s="2"/>
      <c r="BVX624" s="18"/>
      <c r="BVY624" s="18"/>
      <c r="BVZ624" s="18"/>
      <c r="BWA624" s="18"/>
      <c r="BWB624" s="2"/>
      <c r="BWC624" s="86"/>
      <c r="BWD624" s="3"/>
      <c r="BWE624" s="8"/>
      <c r="BWF624" s="8"/>
      <c r="BWG624" s="8"/>
      <c r="BWH624" s="2"/>
      <c r="BWI624" s="2"/>
      <c r="BWJ624" s="2"/>
      <c r="BWK624" s="2"/>
      <c r="BWL624" s="2"/>
      <c r="BWM624" s="2"/>
      <c r="BWN624" s="2"/>
      <c r="BWO624" s="2"/>
      <c r="BWP624" s="2"/>
      <c r="BWQ624" s="2"/>
      <c r="BWR624" s="2"/>
      <c r="BWS624" s="18"/>
      <c r="BWT624" s="18"/>
      <c r="BWU624" s="18"/>
      <c r="BWV624" s="18"/>
      <c r="BWW624" s="2"/>
      <c r="BWX624" s="86"/>
      <c r="BWY624" s="3"/>
      <c r="BWZ624" s="8"/>
      <c r="BXA624" s="8"/>
      <c r="BXB624" s="8"/>
      <c r="BXC624" s="2"/>
      <c r="BXD624" s="2"/>
      <c r="BXE624" s="2"/>
      <c r="BXF624" s="2"/>
      <c r="BXG624" s="2"/>
      <c r="BXH624" s="2"/>
      <c r="BXI624" s="2"/>
      <c r="BXJ624" s="2"/>
      <c r="BXK624" s="2"/>
      <c r="BXL624" s="2"/>
      <c r="BXM624" s="2"/>
      <c r="BXN624" s="18"/>
      <c r="BXO624" s="18"/>
      <c r="BXP624" s="18"/>
      <c r="BXQ624" s="18"/>
      <c r="BXR624" s="2"/>
      <c r="BXS624" s="86"/>
      <c r="BXT624" s="3"/>
      <c r="BXU624" s="8"/>
      <c r="BXV624" s="8"/>
      <c r="BXW624" s="8"/>
      <c r="BXX624" s="2"/>
      <c r="BXY624" s="2"/>
      <c r="BXZ624" s="2"/>
      <c r="BYA624" s="2"/>
      <c r="BYB624" s="2"/>
      <c r="BYC624" s="2"/>
      <c r="BYD624" s="2"/>
      <c r="BYE624" s="2"/>
      <c r="BYF624" s="2"/>
      <c r="BYG624" s="2"/>
      <c r="BYH624" s="2"/>
      <c r="BYI624" s="18"/>
      <c r="BYJ624" s="18"/>
      <c r="BYK624" s="18"/>
      <c r="BYL624" s="18"/>
      <c r="BYM624" s="2"/>
      <c r="BYN624" s="86"/>
      <c r="BYO624" s="3"/>
      <c r="BYP624" s="8"/>
      <c r="BYQ624" s="8"/>
      <c r="BYR624" s="8"/>
      <c r="BYS624" s="2"/>
      <c r="BYT624" s="2"/>
      <c r="BYU624" s="2"/>
      <c r="BYV624" s="2"/>
      <c r="BYW624" s="2"/>
      <c r="BYX624" s="2"/>
      <c r="BYY624" s="2"/>
      <c r="BYZ624" s="2"/>
      <c r="BZA624" s="2"/>
      <c r="BZB624" s="2"/>
      <c r="BZC624" s="2"/>
      <c r="BZD624" s="18"/>
      <c r="BZE624" s="18"/>
      <c r="BZF624" s="18"/>
      <c r="BZG624" s="18"/>
      <c r="BZH624" s="2"/>
      <c r="BZI624" s="86"/>
      <c r="BZJ624" s="3"/>
      <c r="BZK624" s="8"/>
      <c r="BZL624" s="8"/>
      <c r="BZM624" s="8"/>
      <c r="BZN624" s="2"/>
      <c r="BZO624" s="2"/>
      <c r="BZP624" s="2"/>
      <c r="BZQ624" s="2"/>
      <c r="BZR624" s="2"/>
      <c r="BZS624" s="2"/>
      <c r="BZT624" s="2"/>
      <c r="BZU624" s="2"/>
      <c r="BZV624" s="2"/>
      <c r="BZW624" s="2"/>
      <c r="BZX624" s="2"/>
      <c r="BZY624" s="18"/>
      <c r="BZZ624" s="18"/>
      <c r="CAA624" s="18"/>
      <c r="CAB624" s="18"/>
      <c r="CAC624" s="2"/>
      <c r="CAD624" s="86"/>
      <c r="CAE624" s="3"/>
      <c r="CAF624" s="8"/>
      <c r="CAG624" s="8"/>
      <c r="CAH624" s="8"/>
      <c r="CAI624" s="2"/>
      <c r="CAJ624" s="2"/>
      <c r="CAK624" s="2"/>
      <c r="CAL624" s="2"/>
      <c r="CAM624" s="2"/>
      <c r="CAN624" s="2"/>
      <c r="CAO624" s="2"/>
      <c r="CAP624" s="2"/>
      <c r="CAQ624" s="2"/>
      <c r="CAR624" s="2"/>
      <c r="CAS624" s="2"/>
      <c r="CAT624" s="18"/>
      <c r="CAU624" s="18"/>
      <c r="CAV624" s="18"/>
      <c r="CAW624" s="18"/>
      <c r="CAX624" s="2"/>
      <c r="CAY624" s="86"/>
      <c r="CAZ624" s="3"/>
      <c r="CBA624" s="8"/>
      <c r="CBB624" s="8"/>
      <c r="CBC624" s="8"/>
      <c r="CBD624" s="2"/>
      <c r="CBE624" s="2"/>
      <c r="CBF624" s="2"/>
      <c r="CBG624" s="2"/>
      <c r="CBH624" s="2"/>
      <c r="CBI624" s="2"/>
      <c r="CBJ624" s="2"/>
      <c r="CBK624" s="2"/>
      <c r="CBL624" s="2"/>
      <c r="CBM624" s="2"/>
      <c r="CBN624" s="2"/>
      <c r="CBO624" s="18"/>
      <c r="CBP624" s="18"/>
      <c r="CBQ624" s="18"/>
      <c r="CBR624" s="18"/>
      <c r="CBS624" s="2"/>
      <c r="CBT624" s="86"/>
      <c r="CBU624" s="3"/>
      <c r="CBV624" s="8"/>
      <c r="CBW624" s="8"/>
      <c r="CBX624" s="8"/>
      <c r="CBY624" s="2"/>
      <c r="CBZ624" s="2"/>
      <c r="CCA624" s="2"/>
      <c r="CCB624" s="2"/>
      <c r="CCC624" s="2"/>
      <c r="CCD624" s="2"/>
      <c r="CCE624" s="2"/>
      <c r="CCF624" s="2"/>
      <c r="CCG624" s="2"/>
      <c r="CCH624" s="2"/>
      <c r="CCI624" s="2"/>
      <c r="CCJ624" s="18"/>
      <c r="CCK624" s="18"/>
      <c r="CCL624" s="18"/>
      <c r="CCM624" s="18"/>
      <c r="CCN624" s="2"/>
      <c r="CCO624" s="86"/>
      <c r="CCP624" s="3"/>
      <c r="CCQ624" s="8"/>
      <c r="CCR624" s="8"/>
      <c r="CCS624" s="8"/>
      <c r="CCT624" s="2"/>
      <c r="CCU624" s="2"/>
      <c r="CCV624" s="2"/>
      <c r="CCW624" s="2"/>
      <c r="CCX624" s="2"/>
      <c r="CCY624" s="2"/>
      <c r="CCZ624" s="2"/>
      <c r="CDA624" s="2"/>
      <c r="CDB624" s="2"/>
      <c r="CDC624" s="2"/>
      <c r="CDD624" s="2"/>
      <c r="CDE624" s="18"/>
      <c r="CDF624" s="18"/>
      <c r="CDG624" s="18"/>
      <c r="CDH624" s="18"/>
      <c r="CDI624" s="2"/>
      <c r="CDJ624" s="86"/>
      <c r="CDK624" s="3"/>
      <c r="CDL624" s="8"/>
      <c r="CDM624" s="8"/>
      <c r="CDN624" s="8"/>
      <c r="CDO624" s="2"/>
      <c r="CDP624" s="2"/>
      <c r="CDQ624" s="2"/>
      <c r="CDR624" s="2"/>
      <c r="CDS624" s="2"/>
      <c r="CDT624" s="2"/>
      <c r="CDU624" s="2"/>
      <c r="CDV624" s="2"/>
      <c r="CDW624" s="2"/>
      <c r="CDX624" s="2"/>
      <c r="CDY624" s="2"/>
      <c r="CDZ624" s="18"/>
      <c r="CEA624" s="18"/>
      <c r="CEB624" s="18"/>
      <c r="CEC624" s="18"/>
      <c r="CED624" s="2"/>
      <c r="CEE624" s="86"/>
      <c r="CEF624" s="3"/>
      <c r="CEG624" s="8"/>
      <c r="CEH624" s="8"/>
      <c r="CEI624" s="8"/>
      <c r="CEJ624" s="2"/>
      <c r="CEK624" s="2"/>
      <c r="CEL624" s="2"/>
      <c r="CEM624" s="2"/>
      <c r="CEN624" s="2"/>
      <c r="CEO624" s="2"/>
      <c r="CEP624" s="2"/>
      <c r="CEQ624" s="2"/>
      <c r="CER624" s="2"/>
      <c r="CES624" s="2"/>
      <c r="CET624" s="2"/>
      <c r="CEU624" s="18"/>
      <c r="CEV624" s="18"/>
      <c r="CEW624" s="18"/>
      <c r="CEX624" s="18"/>
      <c r="CEY624" s="2"/>
      <c r="CEZ624" s="86"/>
      <c r="CFA624" s="3"/>
      <c r="CFB624" s="8"/>
      <c r="CFC624" s="8"/>
      <c r="CFD624" s="8"/>
      <c r="CFE624" s="2"/>
      <c r="CFF624" s="2"/>
      <c r="CFG624" s="2"/>
      <c r="CFH624" s="2"/>
      <c r="CFI624" s="2"/>
      <c r="CFJ624" s="2"/>
      <c r="CFK624" s="2"/>
      <c r="CFL624" s="2"/>
      <c r="CFM624" s="2"/>
      <c r="CFN624" s="2"/>
      <c r="CFO624" s="2"/>
      <c r="CFP624" s="18"/>
      <c r="CFQ624" s="18"/>
      <c r="CFR624" s="18"/>
      <c r="CFS624" s="18"/>
      <c r="CFT624" s="2"/>
      <c r="CFU624" s="86"/>
      <c r="CFV624" s="3"/>
      <c r="CFW624" s="8"/>
      <c r="CFX624" s="8"/>
      <c r="CFY624" s="8"/>
      <c r="CFZ624" s="2"/>
      <c r="CGA624" s="2"/>
      <c r="CGB624" s="2"/>
      <c r="CGC624" s="2"/>
      <c r="CGD624" s="2"/>
      <c r="CGE624" s="2"/>
      <c r="CGF624" s="2"/>
      <c r="CGG624" s="2"/>
      <c r="CGH624" s="2"/>
      <c r="CGI624" s="2"/>
      <c r="CGJ624" s="2"/>
      <c r="CGK624" s="18"/>
      <c r="CGL624" s="18"/>
      <c r="CGM624" s="18"/>
      <c r="CGN624" s="18"/>
      <c r="CGO624" s="2"/>
      <c r="CGP624" s="86"/>
      <c r="CGQ624" s="3"/>
      <c r="CGR624" s="8"/>
      <c r="CGS624" s="8"/>
      <c r="CGT624" s="8"/>
      <c r="CGU624" s="2"/>
      <c r="CGV624" s="2"/>
      <c r="CGW624" s="2"/>
      <c r="CGX624" s="2"/>
      <c r="CGY624" s="2"/>
      <c r="CGZ624" s="2"/>
      <c r="CHA624" s="2"/>
      <c r="CHB624" s="2"/>
      <c r="CHC624" s="2"/>
      <c r="CHD624" s="2"/>
      <c r="CHE624" s="2"/>
      <c r="CHF624" s="18"/>
      <c r="CHG624" s="18"/>
      <c r="CHH624" s="18"/>
      <c r="CHI624" s="18"/>
      <c r="CHJ624" s="2"/>
      <c r="CHK624" s="86"/>
      <c r="CHL624" s="3"/>
      <c r="CHM624" s="8"/>
      <c r="CHN624" s="8"/>
      <c r="CHO624" s="8"/>
      <c r="CHP624" s="2"/>
      <c r="CHQ624" s="2"/>
      <c r="CHR624" s="2"/>
      <c r="CHS624" s="2"/>
      <c r="CHT624" s="2"/>
      <c r="CHU624" s="2"/>
      <c r="CHV624" s="2"/>
      <c r="CHW624" s="2"/>
      <c r="CHX624" s="2"/>
      <c r="CHY624" s="2"/>
      <c r="CHZ624" s="2"/>
      <c r="CIA624" s="18"/>
      <c r="CIB624" s="18"/>
      <c r="CIC624" s="18"/>
      <c r="CID624" s="18"/>
      <c r="CIE624" s="2"/>
      <c r="CIF624" s="86"/>
      <c r="CIG624" s="3"/>
      <c r="CIH624" s="8"/>
      <c r="CII624" s="8"/>
      <c r="CIJ624" s="8"/>
      <c r="CIK624" s="2"/>
      <c r="CIL624" s="2"/>
      <c r="CIM624" s="2"/>
      <c r="CIN624" s="2"/>
      <c r="CIO624" s="2"/>
      <c r="CIP624" s="2"/>
      <c r="CIQ624" s="2"/>
      <c r="CIR624" s="2"/>
      <c r="CIS624" s="2"/>
      <c r="CIT624" s="2"/>
      <c r="CIU624" s="2"/>
      <c r="CIV624" s="18"/>
      <c r="CIW624" s="18"/>
      <c r="CIX624" s="18"/>
      <c r="CIY624" s="18"/>
      <c r="CIZ624" s="2"/>
      <c r="CJA624" s="86"/>
      <c r="CJB624" s="3"/>
      <c r="CJC624" s="8"/>
      <c r="CJD624" s="8"/>
      <c r="CJE624" s="8"/>
      <c r="CJF624" s="2"/>
      <c r="CJG624" s="2"/>
      <c r="CJH624" s="2"/>
      <c r="CJI624" s="2"/>
      <c r="CJJ624" s="2"/>
      <c r="CJK624" s="2"/>
      <c r="CJL624" s="2"/>
      <c r="CJM624" s="2"/>
      <c r="CJN624" s="2"/>
      <c r="CJO624" s="2"/>
      <c r="CJP624" s="2"/>
      <c r="CJQ624" s="18"/>
      <c r="CJR624" s="18"/>
      <c r="CJS624" s="18"/>
      <c r="CJT624" s="18"/>
      <c r="CJU624" s="2"/>
      <c r="CJV624" s="86"/>
      <c r="CJW624" s="3"/>
      <c r="CJX624" s="8"/>
      <c r="CJY624" s="8"/>
      <c r="CJZ624" s="8"/>
      <c r="CKA624" s="2"/>
      <c r="CKB624" s="2"/>
      <c r="CKC624" s="2"/>
      <c r="CKD624" s="2"/>
      <c r="CKE624" s="2"/>
      <c r="CKF624" s="2"/>
      <c r="CKG624" s="2"/>
      <c r="CKH624" s="2"/>
      <c r="CKI624" s="2"/>
      <c r="CKJ624" s="2"/>
      <c r="CKK624" s="2"/>
      <c r="CKL624" s="18"/>
      <c r="CKM624" s="18"/>
      <c r="CKN624" s="18"/>
      <c r="CKO624" s="18"/>
      <c r="CKP624" s="2"/>
      <c r="CKQ624" s="86"/>
      <c r="CKR624" s="3"/>
      <c r="CKS624" s="8"/>
      <c r="CKT624" s="8"/>
      <c r="CKU624" s="8"/>
      <c r="CKV624" s="2"/>
      <c r="CKW624" s="2"/>
      <c r="CKX624" s="2"/>
      <c r="CKY624" s="2"/>
      <c r="CKZ624" s="2"/>
      <c r="CLA624" s="2"/>
      <c r="CLB624" s="2"/>
      <c r="CLC624" s="2"/>
      <c r="CLD624" s="2"/>
      <c r="CLE624" s="2"/>
      <c r="CLF624" s="2"/>
      <c r="CLG624" s="18"/>
      <c r="CLH624" s="18"/>
      <c r="CLI624" s="18"/>
      <c r="CLJ624" s="18"/>
      <c r="CLK624" s="2"/>
      <c r="CLL624" s="86"/>
      <c r="CLM624" s="3"/>
      <c r="CLN624" s="8"/>
      <c r="CLO624" s="8"/>
      <c r="CLP624" s="8"/>
      <c r="CLQ624" s="2"/>
      <c r="CLR624" s="2"/>
      <c r="CLS624" s="2"/>
      <c r="CLT624" s="2"/>
      <c r="CLU624" s="2"/>
      <c r="CLV624" s="2"/>
      <c r="CLW624" s="2"/>
      <c r="CLX624" s="2"/>
      <c r="CLY624" s="2"/>
      <c r="CLZ624" s="2"/>
      <c r="CMA624" s="2"/>
      <c r="CMB624" s="18"/>
      <c r="CMC624" s="18"/>
      <c r="CMD624" s="18"/>
      <c r="CME624" s="18"/>
      <c r="CMF624" s="2"/>
      <c r="CMG624" s="86"/>
      <c r="CMH624" s="3"/>
      <c r="CMI624" s="8"/>
      <c r="CMJ624" s="8"/>
      <c r="CMK624" s="8"/>
      <c r="CML624" s="2"/>
      <c r="CMM624" s="2"/>
      <c r="CMN624" s="2"/>
      <c r="CMO624" s="2"/>
      <c r="CMP624" s="2"/>
      <c r="CMQ624" s="2"/>
      <c r="CMR624" s="2"/>
      <c r="CMS624" s="2"/>
      <c r="CMT624" s="2"/>
      <c r="CMU624" s="2"/>
      <c r="CMV624" s="2"/>
      <c r="CMW624" s="18"/>
      <c r="CMX624" s="18"/>
      <c r="CMY624" s="18"/>
      <c r="CMZ624" s="18"/>
      <c r="CNA624" s="2"/>
      <c r="CNB624" s="86"/>
      <c r="CNC624" s="3"/>
      <c r="CND624" s="8"/>
      <c r="CNE624" s="8"/>
      <c r="CNF624" s="8"/>
      <c r="CNG624" s="2"/>
      <c r="CNH624" s="2"/>
      <c r="CNI624" s="2"/>
      <c r="CNJ624" s="2"/>
      <c r="CNK624" s="2"/>
      <c r="CNL624" s="2"/>
      <c r="CNM624" s="2"/>
      <c r="CNN624" s="2"/>
      <c r="CNO624" s="2"/>
      <c r="CNP624" s="2"/>
      <c r="CNQ624" s="2"/>
      <c r="CNR624" s="18"/>
      <c r="CNS624" s="18"/>
      <c r="CNT624" s="18"/>
      <c r="CNU624" s="18"/>
      <c r="CNV624" s="2"/>
      <c r="CNW624" s="86"/>
      <c r="CNX624" s="3"/>
      <c r="CNY624" s="8"/>
      <c r="CNZ624" s="8"/>
      <c r="COA624" s="8"/>
      <c r="COB624" s="2"/>
      <c r="COC624" s="2"/>
      <c r="COD624" s="2"/>
      <c r="COE624" s="2"/>
      <c r="COF624" s="2"/>
      <c r="COG624" s="2"/>
      <c r="COH624" s="2"/>
      <c r="COI624" s="2"/>
      <c r="COJ624" s="2"/>
      <c r="COK624" s="2"/>
      <c r="COL624" s="2"/>
      <c r="COM624" s="18"/>
      <c r="CON624" s="18"/>
      <c r="COO624" s="18"/>
      <c r="COP624" s="18"/>
      <c r="COQ624" s="2"/>
      <c r="COR624" s="86"/>
      <c r="COS624" s="3"/>
      <c r="COT624" s="8"/>
      <c r="COU624" s="8"/>
      <c r="COV624" s="8"/>
      <c r="COW624" s="2"/>
      <c r="COX624" s="2"/>
      <c r="COY624" s="2"/>
      <c r="COZ624" s="2"/>
      <c r="CPA624" s="2"/>
      <c r="CPB624" s="2"/>
      <c r="CPC624" s="2"/>
      <c r="CPD624" s="2"/>
      <c r="CPE624" s="2"/>
      <c r="CPF624" s="2"/>
      <c r="CPG624" s="2"/>
      <c r="CPH624" s="18"/>
      <c r="CPI624" s="18"/>
      <c r="CPJ624" s="18"/>
      <c r="CPK624" s="18"/>
      <c r="CPL624" s="2"/>
      <c r="CPM624" s="86"/>
      <c r="CPN624" s="3"/>
      <c r="CPO624" s="8"/>
      <c r="CPP624" s="8"/>
      <c r="CPQ624" s="8"/>
      <c r="CPR624" s="2"/>
      <c r="CPS624" s="2"/>
      <c r="CPT624" s="2"/>
      <c r="CPU624" s="2"/>
      <c r="CPV624" s="2"/>
      <c r="CPW624" s="2"/>
      <c r="CPX624" s="2"/>
      <c r="CPY624" s="2"/>
      <c r="CPZ624" s="2"/>
      <c r="CQA624" s="2"/>
      <c r="CQB624" s="2"/>
      <c r="CQC624" s="18"/>
      <c r="CQD624" s="18"/>
      <c r="CQE624" s="18"/>
      <c r="CQF624" s="18"/>
      <c r="CQG624" s="2"/>
      <c r="CQH624" s="86"/>
      <c r="CQI624" s="3"/>
      <c r="CQJ624" s="8"/>
      <c r="CQK624" s="8"/>
      <c r="CQL624" s="8"/>
      <c r="CQM624" s="2"/>
      <c r="CQN624" s="2"/>
      <c r="CQO624" s="2"/>
      <c r="CQP624" s="2"/>
      <c r="CQQ624" s="2"/>
      <c r="CQR624" s="2"/>
      <c r="CQS624" s="2"/>
      <c r="CQT624" s="2"/>
      <c r="CQU624" s="2"/>
      <c r="CQV624" s="2"/>
      <c r="CQW624" s="2"/>
      <c r="CQX624" s="18"/>
      <c r="CQY624" s="18"/>
      <c r="CQZ624" s="18"/>
      <c r="CRA624" s="18"/>
      <c r="CRB624" s="2"/>
      <c r="CRC624" s="86"/>
      <c r="CRD624" s="3"/>
      <c r="CRE624" s="8"/>
      <c r="CRF624" s="8"/>
      <c r="CRG624" s="8"/>
      <c r="CRH624" s="2"/>
      <c r="CRI624" s="2"/>
      <c r="CRJ624" s="2"/>
      <c r="CRK624" s="2"/>
      <c r="CRL624" s="2"/>
      <c r="CRM624" s="2"/>
      <c r="CRN624" s="2"/>
      <c r="CRO624" s="2"/>
      <c r="CRP624" s="2"/>
      <c r="CRQ624" s="2"/>
      <c r="CRR624" s="2"/>
      <c r="CRS624" s="18"/>
      <c r="CRT624" s="18"/>
      <c r="CRU624" s="18"/>
      <c r="CRV624" s="18"/>
      <c r="CRW624" s="2"/>
      <c r="CRX624" s="86"/>
      <c r="CRY624" s="3"/>
      <c r="CRZ624" s="8"/>
      <c r="CSA624" s="8"/>
      <c r="CSB624" s="8"/>
      <c r="CSC624" s="2"/>
      <c r="CSD624" s="2"/>
      <c r="CSE624" s="2"/>
      <c r="CSF624" s="2"/>
      <c r="CSG624" s="2"/>
      <c r="CSH624" s="2"/>
      <c r="CSI624" s="2"/>
      <c r="CSJ624" s="2"/>
      <c r="CSK624" s="2"/>
      <c r="CSL624" s="2"/>
      <c r="CSM624" s="2"/>
      <c r="CSN624" s="18"/>
      <c r="CSO624" s="18"/>
      <c r="CSP624" s="18"/>
      <c r="CSQ624" s="18"/>
      <c r="CSR624" s="2"/>
      <c r="CSS624" s="86"/>
      <c r="CST624" s="3"/>
      <c r="CSU624" s="8"/>
      <c r="CSV624" s="8"/>
      <c r="CSW624" s="8"/>
      <c r="CSX624" s="2"/>
      <c r="CSY624" s="2"/>
      <c r="CSZ624" s="2"/>
      <c r="CTA624" s="2"/>
      <c r="CTB624" s="2"/>
      <c r="CTC624" s="2"/>
      <c r="CTD624" s="2"/>
      <c r="CTE624" s="2"/>
      <c r="CTF624" s="2"/>
      <c r="CTG624" s="2"/>
      <c r="CTH624" s="2"/>
      <c r="CTI624" s="18"/>
      <c r="CTJ624" s="18"/>
      <c r="CTK624" s="18"/>
      <c r="CTL624" s="18"/>
      <c r="CTM624" s="2"/>
      <c r="CTN624" s="86"/>
      <c r="CTO624" s="3"/>
      <c r="CTP624" s="8"/>
      <c r="CTQ624" s="8"/>
      <c r="CTR624" s="8"/>
      <c r="CTS624" s="2"/>
      <c r="CTT624" s="2"/>
      <c r="CTU624" s="2"/>
      <c r="CTV624" s="2"/>
      <c r="CTW624" s="2"/>
      <c r="CTX624" s="2"/>
      <c r="CTY624" s="2"/>
      <c r="CTZ624" s="2"/>
      <c r="CUA624" s="2"/>
      <c r="CUB624" s="2"/>
      <c r="CUC624" s="2"/>
      <c r="CUD624" s="18"/>
      <c r="CUE624" s="18"/>
      <c r="CUF624" s="18"/>
      <c r="CUG624" s="18"/>
      <c r="CUH624" s="2"/>
      <c r="CUI624" s="86"/>
      <c r="CUJ624" s="3"/>
      <c r="CUK624" s="8"/>
      <c r="CUL624" s="8"/>
      <c r="CUM624" s="8"/>
      <c r="CUN624" s="2"/>
      <c r="CUO624" s="2"/>
      <c r="CUP624" s="2"/>
      <c r="CUQ624" s="2"/>
      <c r="CUR624" s="2"/>
      <c r="CUS624" s="2"/>
      <c r="CUT624" s="2"/>
      <c r="CUU624" s="2"/>
      <c r="CUV624" s="2"/>
      <c r="CUW624" s="2"/>
      <c r="CUX624" s="2"/>
      <c r="CUY624" s="18"/>
      <c r="CUZ624" s="18"/>
      <c r="CVA624" s="18"/>
      <c r="CVB624" s="18"/>
      <c r="CVC624" s="2"/>
      <c r="CVD624" s="86"/>
      <c r="CVE624" s="3"/>
      <c r="CVF624" s="8"/>
      <c r="CVG624" s="8"/>
      <c r="CVH624" s="8"/>
      <c r="CVI624" s="2"/>
      <c r="CVJ624" s="2"/>
      <c r="CVK624" s="2"/>
      <c r="CVL624" s="2"/>
      <c r="CVM624" s="2"/>
      <c r="CVN624" s="2"/>
      <c r="CVO624" s="2"/>
      <c r="CVP624" s="2"/>
      <c r="CVQ624" s="2"/>
      <c r="CVR624" s="2"/>
      <c r="CVS624" s="2"/>
      <c r="CVT624" s="18"/>
      <c r="CVU624" s="18"/>
      <c r="CVV624" s="18"/>
      <c r="CVW624" s="18"/>
      <c r="CVX624" s="2"/>
      <c r="CVY624" s="86"/>
      <c r="CVZ624" s="3"/>
      <c r="CWA624" s="8"/>
      <c r="CWB624" s="8"/>
      <c r="CWC624" s="8"/>
      <c r="CWD624" s="2"/>
      <c r="CWE624" s="2"/>
      <c r="CWF624" s="2"/>
      <c r="CWG624" s="2"/>
      <c r="CWH624" s="2"/>
      <c r="CWI624" s="2"/>
      <c r="CWJ624" s="2"/>
      <c r="CWK624" s="2"/>
      <c r="CWL624" s="2"/>
      <c r="CWM624" s="2"/>
      <c r="CWN624" s="2"/>
      <c r="CWO624" s="18"/>
      <c r="CWP624" s="18"/>
      <c r="CWQ624" s="18"/>
      <c r="CWR624" s="18"/>
      <c r="CWS624" s="2"/>
      <c r="CWT624" s="86"/>
      <c r="CWU624" s="3"/>
      <c r="CWV624" s="8"/>
      <c r="CWW624" s="8"/>
      <c r="CWX624" s="8"/>
      <c r="CWY624" s="2"/>
      <c r="CWZ624" s="2"/>
      <c r="CXA624" s="2"/>
      <c r="CXB624" s="2"/>
      <c r="CXC624" s="2"/>
      <c r="CXD624" s="2"/>
      <c r="CXE624" s="2"/>
      <c r="CXF624" s="2"/>
      <c r="CXG624" s="2"/>
      <c r="CXH624" s="2"/>
      <c r="CXI624" s="2"/>
      <c r="CXJ624" s="18"/>
      <c r="CXK624" s="18"/>
      <c r="CXL624" s="18"/>
      <c r="CXM624" s="18"/>
      <c r="CXN624" s="2"/>
      <c r="CXO624" s="86"/>
      <c r="CXP624" s="3"/>
      <c r="CXQ624" s="8"/>
      <c r="CXR624" s="8"/>
      <c r="CXS624" s="8"/>
      <c r="CXT624" s="2"/>
      <c r="CXU624" s="2"/>
      <c r="CXV624" s="2"/>
      <c r="CXW624" s="2"/>
      <c r="CXX624" s="2"/>
      <c r="CXY624" s="2"/>
      <c r="CXZ624" s="2"/>
      <c r="CYA624" s="2"/>
      <c r="CYB624" s="2"/>
      <c r="CYC624" s="2"/>
      <c r="CYD624" s="2"/>
      <c r="CYE624" s="18"/>
      <c r="CYF624" s="18"/>
      <c r="CYG624" s="18"/>
      <c r="CYH624" s="18"/>
      <c r="CYI624" s="2"/>
      <c r="CYJ624" s="86"/>
      <c r="CYK624" s="3"/>
      <c r="CYL624" s="8"/>
      <c r="CYM624" s="8"/>
      <c r="CYN624" s="8"/>
      <c r="CYO624" s="2"/>
      <c r="CYP624" s="2"/>
      <c r="CYQ624" s="2"/>
      <c r="CYR624" s="2"/>
      <c r="CYS624" s="2"/>
      <c r="CYT624" s="2"/>
      <c r="CYU624" s="2"/>
      <c r="CYV624" s="2"/>
      <c r="CYW624" s="2"/>
      <c r="CYX624" s="2"/>
      <c r="CYY624" s="2"/>
      <c r="CYZ624" s="18"/>
      <c r="CZA624" s="18"/>
      <c r="CZB624" s="18"/>
      <c r="CZC624" s="18"/>
      <c r="CZD624" s="2"/>
      <c r="CZE624" s="86"/>
      <c r="CZF624" s="3"/>
      <c r="CZG624" s="8"/>
      <c r="CZH624" s="8"/>
      <c r="CZI624" s="8"/>
      <c r="CZJ624" s="2"/>
      <c r="CZK624" s="2"/>
      <c r="CZL624" s="2"/>
      <c r="CZM624" s="2"/>
      <c r="CZN624" s="2"/>
      <c r="CZO624" s="2"/>
      <c r="CZP624" s="2"/>
      <c r="CZQ624" s="2"/>
      <c r="CZR624" s="2"/>
      <c r="CZS624" s="2"/>
      <c r="CZT624" s="2"/>
      <c r="CZU624" s="18"/>
      <c r="CZV624" s="18"/>
      <c r="CZW624" s="18"/>
      <c r="CZX624" s="18"/>
      <c r="CZY624" s="2"/>
      <c r="CZZ624" s="86"/>
      <c r="DAA624" s="3"/>
      <c r="DAB624" s="8"/>
      <c r="DAC624" s="8"/>
      <c r="DAD624" s="8"/>
      <c r="DAE624" s="2"/>
      <c r="DAF624" s="2"/>
      <c r="DAG624" s="2"/>
      <c r="DAH624" s="2"/>
      <c r="DAI624" s="2"/>
      <c r="DAJ624" s="2"/>
      <c r="DAK624" s="2"/>
      <c r="DAL624" s="2"/>
      <c r="DAM624" s="2"/>
      <c r="DAN624" s="2"/>
      <c r="DAO624" s="2"/>
      <c r="DAP624" s="18"/>
      <c r="DAQ624" s="18"/>
      <c r="DAR624" s="18"/>
      <c r="DAS624" s="18"/>
      <c r="DAT624" s="2"/>
      <c r="DAU624" s="86"/>
      <c r="DAV624" s="3"/>
      <c r="DAW624" s="8"/>
      <c r="DAX624" s="8"/>
      <c r="DAY624" s="8"/>
      <c r="DAZ624" s="2"/>
      <c r="DBA624" s="2"/>
      <c r="DBB624" s="2"/>
      <c r="DBC624" s="2"/>
      <c r="DBD624" s="2"/>
      <c r="DBE624" s="2"/>
      <c r="DBF624" s="2"/>
      <c r="DBG624" s="2"/>
      <c r="DBH624" s="2"/>
      <c r="DBI624" s="2"/>
      <c r="DBJ624" s="2"/>
      <c r="DBK624" s="18"/>
      <c r="DBL624" s="18"/>
      <c r="DBM624" s="18"/>
      <c r="DBN624" s="18"/>
      <c r="DBO624" s="2"/>
      <c r="DBP624" s="86"/>
      <c r="DBQ624" s="3"/>
      <c r="DBR624" s="8"/>
      <c r="DBS624" s="8"/>
      <c r="DBT624" s="8"/>
      <c r="DBU624" s="2"/>
      <c r="DBV624" s="2"/>
      <c r="DBW624" s="2"/>
      <c r="DBX624" s="2"/>
      <c r="DBY624" s="2"/>
      <c r="DBZ624" s="2"/>
      <c r="DCA624" s="2"/>
      <c r="DCB624" s="2"/>
      <c r="DCC624" s="2"/>
      <c r="DCD624" s="2"/>
      <c r="DCE624" s="2"/>
      <c r="DCF624" s="18"/>
      <c r="DCG624" s="18"/>
      <c r="DCH624" s="18"/>
      <c r="DCI624" s="18"/>
      <c r="DCJ624" s="2"/>
      <c r="DCK624" s="86"/>
      <c r="DCL624" s="3"/>
      <c r="DCM624" s="8"/>
      <c r="DCN624" s="8"/>
      <c r="DCO624" s="8"/>
      <c r="DCP624" s="2"/>
      <c r="DCQ624" s="2"/>
      <c r="DCR624" s="2"/>
      <c r="DCS624" s="2"/>
      <c r="DCT624" s="2"/>
      <c r="DCU624" s="2"/>
      <c r="DCV624" s="2"/>
      <c r="DCW624" s="2"/>
      <c r="DCX624" s="2"/>
      <c r="DCY624" s="2"/>
      <c r="DCZ624" s="2"/>
      <c r="DDA624" s="18"/>
      <c r="DDB624" s="18"/>
      <c r="DDC624" s="18"/>
      <c r="DDD624" s="18"/>
      <c r="DDE624" s="2"/>
      <c r="DDF624" s="86"/>
      <c r="DDG624" s="3"/>
      <c r="DDH624" s="8"/>
      <c r="DDI624" s="8"/>
      <c r="DDJ624" s="8"/>
      <c r="DDK624" s="2"/>
      <c r="DDL624" s="2"/>
      <c r="DDM624" s="2"/>
      <c r="DDN624" s="2"/>
      <c r="DDO624" s="2"/>
      <c r="DDP624" s="2"/>
      <c r="DDQ624" s="2"/>
      <c r="DDR624" s="2"/>
      <c r="DDS624" s="2"/>
      <c r="DDT624" s="2"/>
      <c r="DDU624" s="2"/>
      <c r="DDV624" s="18"/>
      <c r="DDW624" s="18"/>
      <c r="DDX624" s="18"/>
      <c r="DDY624" s="18"/>
      <c r="DDZ624" s="2"/>
      <c r="DEA624" s="86"/>
      <c r="DEB624" s="3"/>
      <c r="DEC624" s="8"/>
      <c r="DED624" s="8"/>
      <c r="DEE624" s="8"/>
      <c r="DEF624" s="2"/>
      <c r="DEG624" s="2"/>
      <c r="DEH624" s="2"/>
      <c r="DEI624" s="2"/>
      <c r="DEJ624" s="2"/>
      <c r="DEK624" s="2"/>
      <c r="DEL624" s="2"/>
      <c r="DEM624" s="2"/>
      <c r="DEN624" s="2"/>
      <c r="DEO624" s="2"/>
      <c r="DEP624" s="2"/>
      <c r="DEQ624" s="18"/>
      <c r="DER624" s="18"/>
      <c r="DES624" s="18"/>
      <c r="DET624" s="18"/>
      <c r="DEU624" s="2"/>
      <c r="DEV624" s="86"/>
      <c r="DEW624" s="3"/>
      <c r="DEX624" s="8"/>
      <c r="DEY624" s="8"/>
      <c r="DEZ624" s="8"/>
      <c r="DFA624" s="2"/>
      <c r="DFB624" s="2"/>
      <c r="DFC624" s="2"/>
      <c r="DFD624" s="2"/>
      <c r="DFE624" s="2"/>
      <c r="DFF624" s="2"/>
      <c r="DFG624" s="2"/>
      <c r="DFH624" s="2"/>
      <c r="DFI624" s="2"/>
      <c r="DFJ624" s="2"/>
      <c r="DFK624" s="2"/>
      <c r="DFL624" s="18"/>
      <c r="DFM624" s="18"/>
      <c r="DFN624" s="18"/>
      <c r="DFO624" s="18"/>
      <c r="DFP624" s="2"/>
      <c r="DFQ624" s="86"/>
      <c r="DFR624" s="3"/>
      <c r="DFS624" s="8"/>
      <c r="DFT624" s="8"/>
      <c r="DFU624" s="8"/>
      <c r="DFV624" s="2"/>
      <c r="DFW624" s="2"/>
      <c r="DFX624" s="2"/>
      <c r="DFY624" s="2"/>
      <c r="DFZ624" s="2"/>
      <c r="DGA624" s="2"/>
      <c r="DGB624" s="2"/>
      <c r="DGC624" s="2"/>
      <c r="DGD624" s="2"/>
      <c r="DGE624" s="2"/>
      <c r="DGF624" s="2"/>
      <c r="DGG624" s="18"/>
      <c r="DGH624" s="18"/>
      <c r="DGI624" s="18"/>
      <c r="DGJ624" s="18"/>
      <c r="DGK624" s="2"/>
      <c r="DGL624" s="86"/>
      <c r="DGM624" s="3"/>
      <c r="DGN624" s="8"/>
      <c r="DGO624" s="8"/>
      <c r="DGP624" s="8"/>
      <c r="DGQ624" s="2"/>
      <c r="DGR624" s="2"/>
      <c r="DGS624" s="2"/>
      <c r="DGT624" s="2"/>
      <c r="DGU624" s="2"/>
      <c r="DGV624" s="2"/>
      <c r="DGW624" s="2"/>
      <c r="DGX624" s="2"/>
      <c r="DGY624" s="2"/>
      <c r="DGZ624" s="2"/>
      <c r="DHA624" s="2"/>
      <c r="DHB624" s="18"/>
      <c r="DHC624" s="18"/>
      <c r="DHD624" s="18"/>
      <c r="DHE624" s="18"/>
      <c r="DHF624" s="2"/>
      <c r="DHG624" s="86"/>
      <c r="DHH624" s="3"/>
      <c r="DHI624" s="8"/>
      <c r="DHJ624" s="8"/>
      <c r="DHK624" s="8"/>
      <c r="DHL624" s="2"/>
      <c r="DHM624" s="2"/>
      <c r="DHN624" s="2"/>
      <c r="DHO624" s="2"/>
      <c r="DHP624" s="2"/>
      <c r="DHQ624" s="2"/>
      <c r="DHR624" s="2"/>
      <c r="DHS624" s="2"/>
      <c r="DHT624" s="2"/>
      <c r="DHU624" s="2"/>
      <c r="DHV624" s="2"/>
      <c r="DHW624" s="18"/>
      <c r="DHX624" s="18"/>
      <c r="DHY624" s="18"/>
      <c r="DHZ624" s="18"/>
      <c r="DIA624" s="2"/>
      <c r="DIB624" s="86"/>
      <c r="DIC624" s="3"/>
      <c r="DID624" s="8"/>
      <c r="DIE624" s="8"/>
      <c r="DIF624" s="8"/>
      <c r="DIG624" s="2"/>
      <c r="DIH624" s="2"/>
      <c r="DII624" s="2"/>
      <c r="DIJ624" s="2"/>
      <c r="DIK624" s="2"/>
      <c r="DIL624" s="2"/>
      <c r="DIM624" s="2"/>
      <c r="DIN624" s="2"/>
      <c r="DIO624" s="2"/>
      <c r="DIP624" s="2"/>
      <c r="DIQ624" s="2"/>
      <c r="DIR624" s="18"/>
      <c r="DIS624" s="18"/>
      <c r="DIT624" s="18"/>
      <c r="DIU624" s="18"/>
      <c r="DIV624" s="2"/>
      <c r="DIW624" s="86"/>
      <c r="DIX624" s="3"/>
      <c r="DIY624" s="8"/>
      <c r="DIZ624" s="8"/>
      <c r="DJA624" s="8"/>
      <c r="DJB624" s="2"/>
      <c r="DJC624" s="2"/>
      <c r="DJD624" s="2"/>
      <c r="DJE624" s="2"/>
      <c r="DJF624" s="2"/>
      <c r="DJG624" s="2"/>
      <c r="DJH624" s="2"/>
      <c r="DJI624" s="2"/>
      <c r="DJJ624" s="2"/>
      <c r="DJK624" s="2"/>
      <c r="DJL624" s="2"/>
      <c r="DJM624" s="18"/>
      <c r="DJN624" s="18"/>
      <c r="DJO624" s="18"/>
      <c r="DJP624" s="18"/>
      <c r="DJQ624" s="2"/>
      <c r="DJR624" s="86"/>
      <c r="DJS624" s="3"/>
      <c r="DJT624" s="8"/>
      <c r="DJU624" s="8"/>
      <c r="DJV624" s="8"/>
      <c r="DJW624" s="2"/>
      <c r="DJX624" s="2"/>
      <c r="DJY624" s="2"/>
      <c r="DJZ624" s="2"/>
      <c r="DKA624" s="2"/>
      <c r="DKB624" s="2"/>
      <c r="DKC624" s="2"/>
      <c r="DKD624" s="2"/>
      <c r="DKE624" s="2"/>
      <c r="DKF624" s="2"/>
      <c r="DKG624" s="2"/>
      <c r="DKH624" s="18"/>
      <c r="DKI624" s="18"/>
      <c r="DKJ624" s="18"/>
      <c r="DKK624" s="18"/>
      <c r="DKL624" s="2"/>
      <c r="DKM624" s="86"/>
      <c r="DKN624" s="3"/>
      <c r="DKO624" s="8"/>
      <c r="DKP624" s="8"/>
      <c r="DKQ624" s="8"/>
      <c r="DKR624" s="2"/>
      <c r="DKS624" s="2"/>
      <c r="DKT624" s="2"/>
      <c r="DKU624" s="2"/>
      <c r="DKV624" s="2"/>
      <c r="DKW624" s="2"/>
      <c r="DKX624" s="2"/>
      <c r="DKY624" s="2"/>
      <c r="DKZ624" s="2"/>
      <c r="DLA624" s="2"/>
      <c r="DLB624" s="2"/>
      <c r="DLC624" s="18"/>
      <c r="DLD624" s="18"/>
      <c r="DLE624" s="18"/>
      <c r="DLF624" s="18"/>
      <c r="DLG624" s="2"/>
      <c r="DLH624" s="86"/>
      <c r="DLI624" s="3"/>
      <c r="DLJ624" s="8"/>
      <c r="DLK624" s="8"/>
      <c r="DLL624" s="8"/>
      <c r="DLM624" s="2"/>
      <c r="DLN624" s="2"/>
      <c r="DLO624" s="2"/>
      <c r="DLP624" s="2"/>
      <c r="DLQ624" s="2"/>
      <c r="DLR624" s="2"/>
      <c r="DLS624" s="2"/>
      <c r="DLT624" s="2"/>
      <c r="DLU624" s="2"/>
      <c r="DLV624" s="2"/>
      <c r="DLW624" s="2"/>
      <c r="DLX624" s="18"/>
      <c r="DLY624" s="18"/>
      <c r="DLZ624" s="18"/>
      <c r="DMA624" s="18"/>
      <c r="DMB624" s="2"/>
      <c r="DMC624" s="86"/>
      <c r="DMD624" s="3"/>
      <c r="DME624" s="8"/>
      <c r="DMF624" s="8"/>
      <c r="DMG624" s="8"/>
      <c r="DMH624" s="2"/>
      <c r="DMI624" s="2"/>
      <c r="DMJ624" s="2"/>
      <c r="DMK624" s="2"/>
      <c r="DML624" s="2"/>
      <c r="DMM624" s="2"/>
      <c r="DMN624" s="2"/>
      <c r="DMO624" s="2"/>
      <c r="DMP624" s="2"/>
      <c r="DMQ624" s="2"/>
      <c r="DMR624" s="2"/>
      <c r="DMS624" s="18"/>
      <c r="DMT624" s="18"/>
      <c r="DMU624" s="18"/>
      <c r="DMV624" s="18"/>
      <c r="DMW624" s="2"/>
      <c r="DMX624" s="86"/>
      <c r="DMY624" s="3"/>
      <c r="DMZ624" s="8"/>
      <c r="DNA624" s="8"/>
      <c r="DNB624" s="8"/>
      <c r="DNC624" s="2"/>
      <c r="DND624" s="2"/>
      <c r="DNE624" s="2"/>
      <c r="DNF624" s="2"/>
      <c r="DNG624" s="2"/>
      <c r="DNH624" s="2"/>
      <c r="DNI624" s="2"/>
      <c r="DNJ624" s="2"/>
      <c r="DNK624" s="2"/>
      <c r="DNL624" s="2"/>
      <c r="DNM624" s="2"/>
      <c r="DNN624" s="18"/>
      <c r="DNO624" s="18"/>
      <c r="DNP624" s="18"/>
      <c r="DNQ624" s="18"/>
      <c r="DNR624" s="2"/>
      <c r="DNS624" s="86"/>
      <c r="DNT624" s="3"/>
      <c r="DNU624" s="8"/>
      <c r="DNV624" s="8"/>
      <c r="DNW624" s="8"/>
      <c r="DNX624" s="2"/>
      <c r="DNY624" s="2"/>
      <c r="DNZ624" s="2"/>
      <c r="DOA624" s="2"/>
      <c r="DOB624" s="2"/>
      <c r="DOC624" s="2"/>
      <c r="DOD624" s="2"/>
      <c r="DOE624" s="2"/>
      <c r="DOF624" s="2"/>
      <c r="DOG624" s="2"/>
      <c r="DOH624" s="2"/>
      <c r="DOI624" s="18"/>
      <c r="DOJ624" s="18"/>
      <c r="DOK624" s="18"/>
      <c r="DOL624" s="18"/>
      <c r="DOM624" s="2"/>
      <c r="DON624" s="86"/>
      <c r="DOO624" s="3"/>
      <c r="DOP624" s="8"/>
      <c r="DOQ624" s="8"/>
      <c r="DOR624" s="8"/>
      <c r="DOS624" s="2"/>
      <c r="DOT624" s="2"/>
      <c r="DOU624" s="2"/>
      <c r="DOV624" s="2"/>
      <c r="DOW624" s="2"/>
      <c r="DOX624" s="2"/>
      <c r="DOY624" s="2"/>
      <c r="DOZ624" s="2"/>
      <c r="DPA624" s="2"/>
      <c r="DPB624" s="2"/>
      <c r="DPC624" s="2"/>
      <c r="DPD624" s="18"/>
      <c r="DPE624" s="18"/>
      <c r="DPF624" s="18"/>
      <c r="DPG624" s="18"/>
      <c r="DPH624" s="2"/>
      <c r="DPI624" s="86"/>
      <c r="DPJ624" s="3"/>
      <c r="DPK624" s="8"/>
      <c r="DPL624" s="8"/>
      <c r="DPM624" s="8"/>
      <c r="DPN624" s="2"/>
      <c r="DPO624" s="2"/>
      <c r="DPP624" s="2"/>
      <c r="DPQ624" s="2"/>
      <c r="DPR624" s="2"/>
      <c r="DPS624" s="2"/>
      <c r="DPT624" s="2"/>
      <c r="DPU624" s="2"/>
      <c r="DPV624" s="2"/>
      <c r="DPW624" s="2"/>
      <c r="DPX624" s="2"/>
      <c r="DPY624" s="18"/>
      <c r="DPZ624" s="18"/>
      <c r="DQA624" s="18"/>
      <c r="DQB624" s="18"/>
      <c r="DQC624" s="2"/>
      <c r="DQD624" s="86"/>
      <c r="DQE624" s="3"/>
      <c r="DQF624" s="8"/>
      <c r="DQG624" s="8"/>
      <c r="DQH624" s="8"/>
      <c r="DQI624" s="2"/>
      <c r="DQJ624" s="2"/>
      <c r="DQK624" s="2"/>
      <c r="DQL624" s="2"/>
      <c r="DQM624" s="2"/>
      <c r="DQN624" s="2"/>
      <c r="DQO624" s="2"/>
      <c r="DQP624" s="2"/>
      <c r="DQQ624" s="2"/>
      <c r="DQR624" s="2"/>
      <c r="DQS624" s="2"/>
      <c r="DQT624" s="18"/>
      <c r="DQU624" s="18"/>
      <c r="DQV624" s="18"/>
      <c r="DQW624" s="18"/>
      <c r="DQX624" s="2"/>
      <c r="DQY624" s="86"/>
      <c r="DQZ624" s="3"/>
      <c r="DRA624" s="8"/>
      <c r="DRB624" s="8"/>
      <c r="DRC624" s="8"/>
      <c r="DRD624" s="2"/>
      <c r="DRE624" s="2"/>
      <c r="DRF624" s="2"/>
      <c r="DRG624" s="2"/>
      <c r="DRH624" s="2"/>
      <c r="DRI624" s="2"/>
      <c r="DRJ624" s="2"/>
      <c r="DRK624" s="2"/>
      <c r="DRL624" s="2"/>
      <c r="DRM624" s="2"/>
      <c r="DRN624" s="2"/>
      <c r="DRO624" s="18"/>
      <c r="DRP624" s="18"/>
      <c r="DRQ624" s="18"/>
      <c r="DRR624" s="18"/>
      <c r="DRS624" s="2"/>
      <c r="DRT624" s="86"/>
      <c r="DRU624" s="3"/>
      <c r="DRV624" s="8"/>
      <c r="DRW624" s="8"/>
      <c r="DRX624" s="8"/>
      <c r="DRY624" s="2"/>
      <c r="DRZ624" s="2"/>
      <c r="DSA624" s="2"/>
      <c r="DSB624" s="2"/>
      <c r="DSC624" s="2"/>
      <c r="DSD624" s="2"/>
      <c r="DSE624" s="2"/>
      <c r="DSF624" s="2"/>
      <c r="DSG624" s="2"/>
      <c r="DSH624" s="2"/>
      <c r="DSI624" s="2"/>
      <c r="DSJ624" s="18"/>
      <c r="DSK624" s="18"/>
      <c r="DSL624" s="18"/>
      <c r="DSM624" s="18"/>
      <c r="DSN624" s="2"/>
      <c r="DSO624" s="86"/>
      <c r="DSP624" s="3"/>
      <c r="DSQ624" s="8"/>
      <c r="DSR624" s="8"/>
      <c r="DSS624" s="8"/>
      <c r="DST624" s="2"/>
      <c r="DSU624" s="2"/>
      <c r="DSV624" s="2"/>
      <c r="DSW624" s="2"/>
      <c r="DSX624" s="2"/>
      <c r="DSY624" s="2"/>
      <c r="DSZ624" s="2"/>
      <c r="DTA624" s="2"/>
      <c r="DTB624" s="2"/>
      <c r="DTC624" s="2"/>
      <c r="DTD624" s="2"/>
      <c r="DTE624" s="18"/>
      <c r="DTF624" s="18"/>
      <c r="DTG624" s="18"/>
      <c r="DTH624" s="18"/>
      <c r="DTI624" s="2"/>
      <c r="DTJ624" s="86"/>
      <c r="DTK624" s="3"/>
      <c r="DTL624" s="8"/>
      <c r="DTM624" s="8"/>
      <c r="DTN624" s="8"/>
      <c r="DTO624" s="2"/>
      <c r="DTP624" s="2"/>
      <c r="DTQ624" s="2"/>
      <c r="DTR624" s="2"/>
      <c r="DTS624" s="2"/>
      <c r="DTT624" s="2"/>
      <c r="DTU624" s="2"/>
      <c r="DTV624" s="2"/>
      <c r="DTW624" s="2"/>
      <c r="DTX624" s="2"/>
      <c r="DTY624" s="2"/>
      <c r="DTZ624" s="18"/>
      <c r="DUA624" s="18"/>
      <c r="DUB624" s="18"/>
      <c r="DUC624" s="18"/>
      <c r="DUD624" s="2"/>
      <c r="DUE624" s="86"/>
      <c r="DUF624" s="3"/>
      <c r="DUG624" s="8"/>
      <c r="DUH624" s="8"/>
      <c r="DUI624" s="8"/>
      <c r="DUJ624" s="2"/>
      <c r="DUK624" s="2"/>
      <c r="DUL624" s="2"/>
      <c r="DUM624" s="2"/>
      <c r="DUN624" s="2"/>
      <c r="DUO624" s="2"/>
      <c r="DUP624" s="2"/>
      <c r="DUQ624" s="2"/>
      <c r="DUR624" s="2"/>
      <c r="DUS624" s="2"/>
      <c r="DUT624" s="2"/>
      <c r="DUU624" s="18"/>
      <c r="DUV624" s="18"/>
      <c r="DUW624" s="18"/>
      <c r="DUX624" s="18"/>
      <c r="DUY624" s="2"/>
      <c r="DUZ624" s="86"/>
      <c r="DVA624" s="3"/>
      <c r="DVB624" s="8"/>
      <c r="DVC624" s="8"/>
      <c r="DVD624" s="8"/>
      <c r="DVE624" s="2"/>
      <c r="DVF624" s="2"/>
      <c r="DVG624" s="2"/>
      <c r="DVH624" s="2"/>
      <c r="DVI624" s="2"/>
      <c r="DVJ624" s="2"/>
      <c r="DVK624" s="2"/>
      <c r="DVL624" s="2"/>
      <c r="DVM624" s="2"/>
      <c r="DVN624" s="2"/>
      <c r="DVO624" s="2"/>
      <c r="DVP624" s="18"/>
      <c r="DVQ624" s="18"/>
      <c r="DVR624" s="18"/>
      <c r="DVS624" s="18"/>
      <c r="DVT624" s="2"/>
      <c r="DVU624" s="86"/>
      <c r="DVV624" s="3"/>
      <c r="DVW624" s="8"/>
      <c r="DVX624" s="8"/>
      <c r="DVY624" s="8"/>
      <c r="DVZ624" s="2"/>
      <c r="DWA624" s="2"/>
      <c r="DWB624" s="2"/>
      <c r="DWC624" s="2"/>
      <c r="DWD624" s="2"/>
      <c r="DWE624" s="2"/>
      <c r="DWF624" s="2"/>
      <c r="DWG624" s="2"/>
      <c r="DWH624" s="2"/>
      <c r="DWI624" s="2"/>
      <c r="DWJ624" s="2"/>
      <c r="DWK624" s="18"/>
      <c r="DWL624" s="18"/>
      <c r="DWM624" s="18"/>
      <c r="DWN624" s="18"/>
      <c r="DWO624" s="2"/>
      <c r="DWP624" s="86"/>
      <c r="DWQ624" s="3"/>
      <c r="DWR624" s="8"/>
      <c r="DWS624" s="8"/>
      <c r="DWT624" s="8"/>
      <c r="DWU624" s="2"/>
      <c r="DWV624" s="2"/>
      <c r="DWW624" s="2"/>
      <c r="DWX624" s="2"/>
      <c r="DWY624" s="2"/>
      <c r="DWZ624" s="2"/>
      <c r="DXA624" s="2"/>
      <c r="DXB624" s="2"/>
      <c r="DXC624" s="2"/>
      <c r="DXD624" s="2"/>
      <c r="DXE624" s="2"/>
      <c r="DXF624" s="18"/>
      <c r="DXG624" s="18"/>
      <c r="DXH624" s="18"/>
      <c r="DXI624" s="18"/>
      <c r="DXJ624" s="2"/>
      <c r="DXK624" s="86"/>
      <c r="DXL624" s="3"/>
      <c r="DXM624" s="8"/>
      <c r="DXN624" s="8"/>
      <c r="DXO624" s="8"/>
      <c r="DXP624" s="2"/>
      <c r="DXQ624" s="2"/>
      <c r="DXR624" s="2"/>
      <c r="DXS624" s="2"/>
      <c r="DXT624" s="2"/>
      <c r="DXU624" s="2"/>
      <c r="DXV624" s="2"/>
      <c r="DXW624" s="2"/>
      <c r="DXX624" s="2"/>
      <c r="DXY624" s="2"/>
      <c r="DXZ624" s="2"/>
      <c r="DYA624" s="18"/>
      <c r="DYB624" s="18"/>
      <c r="DYC624" s="18"/>
      <c r="DYD624" s="18"/>
      <c r="DYE624" s="2"/>
      <c r="DYF624" s="86"/>
      <c r="DYG624" s="3"/>
      <c r="DYH624" s="8"/>
      <c r="DYI624" s="8"/>
      <c r="DYJ624" s="8"/>
      <c r="DYK624" s="2"/>
      <c r="DYL624" s="2"/>
      <c r="DYM624" s="2"/>
      <c r="DYN624" s="2"/>
      <c r="DYO624" s="2"/>
      <c r="DYP624" s="2"/>
      <c r="DYQ624" s="2"/>
      <c r="DYR624" s="2"/>
      <c r="DYS624" s="2"/>
      <c r="DYT624" s="2"/>
      <c r="DYU624" s="2"/>
      <c r="DYV624" s="18"/>
      <c r="DYW624" s="18"/>
      <c r="DYX624" s="18"/>
      <c r="DYY624" s="18"/>
      <c r="DYZ624" s="2"/>
      <c r="DZA624" s="86"/>
      <c r="DZB624" s="3"/>
      <c r="DZC624" s="8"/>
      <c r="DZD624" s="8"/>
      <c r="DZE624" s="8"/>
      <c r="DZF624" s="2"/>
      <c r="DZG624" s="2"/>
      <c r="DZH624" s="2"/>
      <c r="DZI624" s="2"/>
      <c r="DZJ624" s="2"/>
      <c r="DZK624" s="2"/>
      <c r="DZL624" s="2"/>
      <c r="DZM624" s="2"/>
      <c r="DZN624" s="2"/>
      <c r="DZO624" s="2"/>
      <c r="DZP624" s="2"/>
      <c r="DZQ624" s="18"/>
      <c r="DZR624" s="18"/>
      <c r="DZS624" s="18"/>
      <c r="DZT624" s="18"/>
      <c r="DZU624" s="2"/>
      <c r="DZV624" s="86"/>
      <c r="DZW624" s="3"/>
      <c r="DZX624" s="8"/>
      <c r="DZY624" s="8"/>
      <c r="DZZ624" s="8"/>
      <c r="EAA624" s="2"/>
      <c r="EAB624" s="2"/>
      <c r="EAC624" s="2"/>
      <c r="EAD624" s="2"/>
      <c r="EAE624" s="2"/>
      <c r="EAF624" s="2"/>
      <c r="EAG624" s="2"/>
      <c r="EAH624" s="2"/>
      <c r="EAI624" s="2"/>
      <c r="EAJ624" s="2"/>
      <c r="EAK624" s="2"/>
      <c r="EAL624" s="18"/>
      <c r="EAM624" s="18"/>
      <c r="EAN624" s="18"/>
      <c r="EAO624" s="18"/>
      <c r="EAP624" s="2"/>
      <c r="EAQ624" s="86"/>
      <c r="EAR624" s="3"/>
      <c r="EAS624" s="8"/>
      <c r="EAT624" s="8"/>
      <c r="EAU624" s="8"/>
      <c r="EAV624" s="2"/>
      <c r="EAW624" s="2"/>
      <c r="EAX624" s="2"/>
      <c r="EAY624" s="2"/>
      <c r="EAZ624" s="2"/>
      <c r="EBA624" s="2"/>
      <c r="EBB624" s="2"/>
      <c r="EBC624" s="2"/>
      <c r="EBD624" s="2"/>
      <c r="EBE624" s="2"/>
      <c r="EBF624" s="2"/>
      <c r="EBG624" s="18"/>
      <c r="EBH624" s="18"/>
      <c r="EBI624" s="18"/>
      <c r="EBJ624" s="18"/>
      <c r="EBK624" s="2"/>
      <c r="EBL624" s="86"/>
      <c r="EBM624" s="3"/>
      <c r="EBN624" s="8"/>
      <c r="EBO624" s="8"/>
      <c r="EBP624" s="8"/>
      <c r="EBQ624" s="2"/>
      <c r="EBR624" s="2"/>
      <c r="EBS624" s="2"/>
      <c r="EBT624" s="2"/>
      <c r="EBU624" s="2"/>
      <c r="EBV624" s="2"/>
      <c r="EBW624" s="2"/>
      <c r="EBX624" s="2"/>
      <c r="EBY624" s="2"/>
      <c r="EBZ624" s="2"/>
      <c r="ECA624" s="2"/>
      <c r="ECB624" s="18"/>
      <c r="ECC624" s="18"/>
      <c r="ECD624" s="18"/>
      <c r="ECE624" s="18"/>
      <c r="ECF624" s="2"/>
      <c r="ECG624" s="86"/>
      <c r="ECH624" s="3"/>
      <c r="ECI624" s="8"/>
      <c r="ECJ624" s="8"/>
      <c r="ECK624" s="8"/>
      <c r="ECL624" s="2"/>
      <c r="ECM624" s="2"/>
      <c r="ECN624" s="2"/>
      <c r="ECO624" s="2"/>
      <c r="ECP624" s="2"/>
      <c r="ECQ624" s="2"/>
      <c r="ECR624" s="2"/>
      <c r="ECS624" s="2"/>
      <c r="ECT624" s="2"/>
      <c r="ECU624" s="2"/>
      <c r="ECV624" s="2"/>
      <c r="ECW624" s="18"/>
      <c r="ECX624" s="18"/>
      <c r="ECY624" s="18"/>
      <c r="ECZ624" s="18"/>
      <c r="EDA624" s="2"/>
      <c r="EDB624" s="86"/>
      <c r="EDC624" s="3"/>
      <c r="EDD624" s="8"/>
      <c r="EDE624" s="8"/>
      <c r="EDF624" s="8"/>
      <c r="EDG624" s="2"/>
      <c r="EDH624" s="2"/>
      <c r="EDI624" s="2"/>
      <c r="EDJ624" s="2"/>
      <c r="EDK624" s="2"/>
      <c r="EDL624" s="2"/>
      <c r="EDM624" s="2"/>
      <c r="EDN624" s="2"/>
      <c r="EDO624" s="2"/>
      <c r="EDP624" s="2"/>
      <c r="EDQ624" s="2"/>
      <c r="EDR624" s="18"/>
      <c r="EDS624" s="18"/>
      <c r="EDT624" s="18"/>
      <c r="EDU624" s="18"/>
      <c r="EDV624" s="2"/>
      <c r="EDW624" s="86"/>
      <c r="EDX624" s="3"/>
      <c r="EDY624" s="8"/>
      <c r="EDZ624" s="8"/>
      <c r="EEA624" s="8"/>
      <c r="EEB624" s="2"/>
      <c r="EEC624" s="2"/>
      <c r="EED624" s="2"/>
      <c r="EEE624" s="2"/>
      <c r="EEF624" s="2"/>
      <c r="EEG624" s="2"/>
      <c r="EEH624" s="2"/>
      <c r="EEI624" s="2"/>
      <c r="EEJ624" s="2"/>
      <c r="EEK624" s="2"/>
      <c r="EEL624" s="2"/>
      <c r="EEM624" s="18"/>
      <c r="EEN624" s="18"/>
      <c r="EEO624" s="18"/>
      <c r="EEP624" s="18"/>
      <c r="EEQ624" s="2"/>
      <c r="EER624" s="86"/>
      <c r="EES624" s="3"/>
      <c r="EET624" s="8"/>
      <c r="EEU624" s="8"/>
      <c r="EEV624" s="8"/>
      <c r="EEW624" s="2"/>
      <c r="EEX624" s="2"/>
      <c r="EEY624" s="2"/>
      <c r="EEZ624" s="2"/>
      <c r="EFA624" s="2"/>
      <c r="EFB624" s="2"/>
      <c r="EFC624" s="2"/>
      <c r="EFD624" s="2"/>
      <c r="EFE624" s="2"/>
      <c r="EFF624" s="2"/>
      <c r="EFG624" s="2"/>
      <c r="EFH624" s="18"/>
      <c r="EFI624" s="18"/>
      <c r="EFJ624" s="18"/>
      <c r="EFK624" s="18"/>
      <c r="EFL624" s="2"/>
      <c r="EFM624" s="86"/>
      <c r="EFN624" s="3"/>
      <c r="EFO624" s="8"/>
      <c r="EFP624" s="8"/>
      <c r="EFQ624" s="8"/>
      <c r="EFR624" s="2"/>
      <c r="EFS624" s="2"/>
      <c r="EFT624" s="2"/>
      <c r="EFU624" s="2"/>
      <c r="EFV624" s="2"/>
      <c r="EFW624" s="2"/>
      <c r="EFX624" s="2"/>
      <c r="EFY624" s="2"/>
      <c r="EFZ624" s="2"/>
      <c r="EGA624" s="2"/>
      <c r="EGB624" s="2"/>
      <c r="EGC624" s="18"/>
      <c r="EGD624" s="18"/>
      <c r="EGE624" s="18"/>
      <c r="EGF624" s="18"/>
      <c r="EGG624" s="2"/>
      <c r="EGH624" s="86"/>
      <c r="EGI624" s="3"/>
      <c r="EGJ624" s="8"/>
      <c r="EGK624" s="8"/>
      <c r="EGL624" s="8"/>
      <c r="EGM624" s="2"/>
      <c r="EGN624" s="2"/>
      <c r="EGO624" s="2"/>
      <c r="EGP624" s="2"/>
      <c r="EGQ624" s="2"/>
      <c r="EGR624" s="2"/>
      <c r="EGS624" s="2"/>
      <c r="EGT624" s="2"/>
      <c r="EGU624" s="2"/>
      <c r="EGV624" s="2"/>
      <c r="EGW624" s="2"/>
      <c r="EGX624" s="18"/>
      <c r="EGY624" s="18"/>
      <c r="EGZ624" s="18"/>
      <c r="EHA624" s="18"/>
      <c r="EHB624" s="2"/>
      <c r="EHC624" s="86"/>
      <c r="EHD624" s="3"/>
      <c r="EHE624" s="8"/>
      <c r="EHF624" s="8"/>
      <c r="EHG624" s="8"/>
      <c r="EHH624" s="2"/>
      <c r="EHI624" s="2"/>
      <c r="EHJ624" s="2"/>
      <c r="EHK624" s="2"/>
      <c r="EHL624" s="2"/>
      <c r="EHM624" s="2"/>
      <c r="EHN624" s="2"/>
      <c r="EHO624" s="2"/>
      <c r="EHP624" s="2"/>
      <c r="EHQ624" s="2"/>
      <c r="EHR624" s="2"/>
      <c r="EHS624" s="18"/>
      <c r="EHT624" s="18"/>
      <c r="EHU624" s="18"/>
      <c r="EHV624" s="18"/>
      <c r="EHW624" s="2"/>
      <c r="EHX624" s="86"/>
      <c r="EHY624" s="3"/>
      <c r="EHZ624" s="8"/>
      <c r="EIA624" s="8"/>
      <c r="EIB624" s="8"/>
      <c r="EIC624" s="2"/>
      <c r="EID624" s="2"/>
      <c r="EIE624" s="2"/>
      <c r="EIF624" s="2"/>
      <c r="EIG624" s="2"/>
      <c r="EIH624" s="2"/>
      <c r="EII624" s="2"/>
      <c r="EIJ624" s="2"/>
      <c r="EIK624" s="2"/>
      <c r="EIL624" s="2"/>
      <c r="EIM624" s="2"/>
      <c r="EIN624" s="18"/>
      <c r="EIO624" s="18"/>
      <c r="EIP624" s="18"/>
      <c r="EIQ624" s="18"/>
      <c r="EIR624" s="2"/>
      <c r="EIS624" s="86"/>
      <c r="EIT624" s="3"/>
      <c r="EIU624" s="8"/>
      <c r="EIV624" s="8"/>
      <c r="EIW624" s="8"/>
      <c r="EIX624" s="2"/>
      <c r="EIY624" s="2"/>
      <c r="EIZ624" s="2"/>
      <c r="EJA624" s="2"/>
      <c r="EJB624" s="2"/>
      <c r="EJC624" s="2"/>
      <c r="EJD624" s="2"/>
      <c r="EJE624" s="2"/>
      <c r="EJF624" s="2"/>
      <c r="EJG624" s="2"/>
      <c r="EJH624" s="2"/>
      <c r="EJI624" s="18"/>
      <c r="EJJ624" s="18"/>
      <c r="EJK624" s="18"/>
      <c r="EJL624" s="18"/>
      <c r="EJM624" s="2"/>
      <c r="EJN624" s="86"/>
      <c r="EJO624" s="3"/>
      <c r="EJP624" s="8"/>
      <c r="EJQ624" s="8"/>
      <c r="EJR624" s="8"/>
      <c r="EJS624" s="2"/>
      <c r="EJT624" s="2"/>
      <c r="EJU624" s="2"/>
      <c r="EJV624" s="2"/>
      <c r="EJW624" s="2"/>
      <c r="EJX624" s="2"/>
      <c r="EJY624" s="2"/>
      <c r="EJZ624" s="2"/>
      <c r="EKA624" s="2"/>
      <c r="EKB624" s="2"/>
      <c r="EKC624" s="2"/>
      <c r="EKD624" s="18"/>
      <c r="EKE624" s="18"/>
      <c r="EKF624" s="18"/>
      <c r="EKG624" s="18"/>
      <c r="EKH624" s="2"/>
      <c r="EKI624" s="86"/>
      <c r="EKJ624" s="3"/>
      <c r="EKK624" s="8"/>
      <c r="EKL624" s="8"/>
      <c r="EKM624" s="8"/>
      <c r="EKN624" s="2"/>
      <c r="EKO624" s="2"/>
      <c r="EKP624" s="2"/>
      <c r="EKQ624" s="2"/>
      <c r="EKR624" s="2"/>
      <c r="EKS624" s="2"/>
      <c r="EKT624" s="2"/>
      <c r="EKU624" s="2"/>
      <c r="EKV624" s="2"/>
      <c r="EKW624" s="2"/>
      <c r="EKX624" s="2"/>
      <c r="EKY624" s="18"/>
      <c r="EKZ624" s="18"/>
      <c r="ELA624" s="18"/>
      <c r="ELB624" s="18"/>
      <c r="ELC624" s="2"/>
      <c r="ELD624" s="86"/>
      <c r="ELE624" s="3"/>
      <c r="ELF624" s="8"/>
      <c r="ELG624" s="8"/>
      <c r="ELH624" s="8"/>
      <c r="ELI624" s="2"/>
      <c r="ELJ624" s="2"/>
      <c r="ELK624" s="2"/>
      <c r="ELL624" s="2"/>
      <c r="ELM624" s="2"/>
      <c r="ELN624" s="2"/>
      <c r="ELO624" s="2"/>
      <c r="ELP624" s="2"/>
      <c r="ELQ624" s="2"/>
      <c r="ELR624" s="2"/>
      <c r="ELS624" s="2"/>
      <c r="ELT624" s="18"/>
      <c r="ELU624" s="18"/>
      <c r="ELV624" s="18"/>
      <c r="ELW624" s="18"/>
      <c r="ELX624" s="2"/>
      <c r="ELY624" s="86"/>
      <c r="ELZ624" s="3"/>
      <c r="EMA624" s="8"/>
      <c r="EMB624" s="8"/>
      <c r="EMC624" s="8"/>
      <c r="EMD624" s="2"/>
      <c r="EME624" s="2"/>
      <c r="EMF624" s="2"/>
      <c r="EMG624" s="2"/>
      <c r="EMH624" s="2"/>
      <c r="EMI624" s="2"/>
      <c r="EMJ624" s="2"/>
      <c r="EMK624" s="2"/>
      <c r="EML624" s="2"/>
      <c r="EMM624" s="2"/>
      <c r="EMN624" s="2"/>
      <c r="EMO624" s="18"/>
      <c r="EMP624" s="18"/>
      <c r="EMQ624" s="18"/>
      <c r="EMR624" s="18"/>
      <c r="EMS624" s="2"/>
      <c r="EMT624" s="86"/>
      <c r="EMU624" s="3"/>
      <c r="EMV624" s="8"/>
      <c r="EMW624" s="8"/>
      <c r="EMX624" s="8"/>
      <c r="EMY624" s="2"/>
      <c r="EMZ624" s="2"/>
      <c r="ENA624" s="2"/>
      <c r="ENB624" s="2"/>
      <c r="ENC624" s="2"/>
      <c r="END624" s="2"/>
      <c r="ENE624" s="2"/>
      <c r="ENF624" s="2"/>
      <c r="ENG624" s="2"/>
      <c r="ENH624" s="2"/>
      <c r="ENI624" s="2"/>
      <c r="ENJ624" s="18"/>
      <c r="ENK624" s="18"/>
      <c r="ENL624" s="18"/>
      <c r="ENM624" s="18"/>
      <c r="ENN624" s="2"/>
      <c r="ENO624" s="86"/>
      <c r="ENP624" s="3"/>
      <c r="ENQ624" s="8"/>
      <c r="ENR624" s="8"/>
      <c r="ENS624" s="8"/>
      <c r="ENT624" s="2"/>
      <c r="ENU624" s="2"/>
      <c r="ENV624" s="2"/>
      <c r="ENW624" s="2"/>
      <c r="ENX624" s="2"/>
      <c r="ENY624" s="2"/>
      <c r="ENZ624" s="2"/>
      <c r="EOA624" s="2"/>
      <c r="EOB624" s="2"/>
      <c r="EOC624" s="2"/>
      <c r="EOD624" s="2"/>
      <c r="EOE624" s="18"/>
      <c r="EOF624" s="18"/>
      <c r="EOG624" s="18"/>
      <c r="EOH624" s="18"/>
      <c r="EOI624" s="2"/>
      <c r="EOJ624" s="86"/>
      <c r="EOK624" s="3"/>
      <c r="EOL624" s="8"/>
      <c r="EOM624" s="8"/>
      <c r="EON624" s="8"/>
      <c r="EOO624" s="2"/>
      <c r="EOP624" s="2"/>
      <c r="EOQ624" s="2"/>
      <c r="EOR624" s="2"/>
      <c r="EOS624" s="2"/>
      <c r="EOT624" s="2"/>
      <c r="EOU624" s="2"/>
      <c r="EOV624" s="2"/>
      <c r="EOW624" s="2"/>
      <c r="EOX624" s="2"/>
      <c r="EOY624" s="2"/>
      <c r="EOZ624" s="18"/>
      <c r="EPA624" s="18"/>
      <c r="EPB624" s="18"/>
      <c r="EPC624" s="18"/>
      <c r="EPD624" s="2"/>
      <c r="EPE624" s="86"/>
      <c r="EPF624" s="3"/>
      <c r="EPG624" s="8"/>
      <c r="EPH624" s="8"/>
      <c r="EPI624" s="8"/>
      <c r="EPJ624" s="2"/>
      <c r="EPK624" s="2"/>
      <c r="EPL624" s="2"/>
      <c r="EPM624" s="2"/>
      <c r="EPN624" s="2"/>
      <c r="EPO624" s="2"/>
      <c r="EPP624" s="2"/>
      <c r="EPQ624" s="2"/>
      <c r="EPR624" s="2"/>
      <c r="EPS624" s="2"/>
      <c r="EPT624" s="2"/>
      <c r="EPU624" s="18"/>
      <c r="EPV624" s="18"/>
      <c r="EPW624" s="18"/>
      <c r="EPX624" s="18"/>
      <c r="EPY624" s="2"/>
      <c r="EPZ624" s="86"/>
      <c r="EQA624" s="3"/>
      <c r="EQB624" s="8"/>
      <c r="EQC624" s="8"/>
      <c r="EQD624" s="8"/>
      <c r="EQE624" s="2"/>
      <c r="EQF624" s="2"/>
      <c r="EQG624" s="2"/>
      <c r="EQH624" s="2"/>
      <c r="EQI624" s="2"/>
      <c r="EQJ624" s="2"/>
      <c r="EQK624" s="2"/>
      <c r="EQL624" s="2"/>
      <c r="EQM624" s="2"/>
      <c r="EQN624" s="2"/>
      <c r="EQO624" s="2"/>
      <c r="EQP624" s="18"/>
      <c r="EQQ624" s="18"/>
      <c r="EQR624" s="18"/>
      <c r="EQS624" s="18"/>
      <c r="EQT624" s="2"/>
      <c r="EQU624" s="86"/>
      <c r="EQV624" s="3"/>
      <c r="EQW624" s="8"/>
      <c r="EQX624" s="8"/>
      <c r="EQY624" s="8"/>
      <c r="EQZ624" s="2"/>
      <c r="ERA624" s="2"/>
      <c r="ERB624" s="2"/>
      <c r="ERC624" s="2"/>
      <c r="ERD624" s="2"/>
      <c r="ERE624" s="2"/>
      <c r="ERF624" s="2"/>
      <c r="ERG624" s="2"/>
      <c r="ERH624" s="2"/>
      <c r="ERI624" s="2"/>
      <c r="ERJ624" s="2"/>
      <c r="ERK624" s="18"/>
      <c r="ERL624" s="18"/>
      <c r="ERM624" s="18"/>
      <c r="ERN624" s="18"/>
      <c r="ERO624" s="2"/>
      <c r="ERP624" s="86"/>
      <c r="ERQ624" s="3"/>
      <c r="ERR624" s="8"/>
      <c r="ERS624" s="8"/>
      <c r="ERT624" s="8"/>
      <c r="ERU624" s="2"/>
      <c r="ERV624" s="2"/>
      <c r="ERW624" s="2"/>
      <c r="ERX624" s="2"/>
      <c r="ERY624" s="2"/>
      <c r="ERZ624" s="2"/>
      <c r="ESA624" s="2"/>
      <c r="ESB624" s="2"/>
      <c r="ESC624" s="2"/>
      <c r="ESD624" s="2"/>
      <c r="ESE624" s="2"/>
      <c r="ESF624" s="18"/>
      <c r="ESG624" s="18"/>
      <c r="ESH624" s="18"/>
      <c r="ESI624" s="18"/>
      <c r="ESJ624" s="2"/>
      <c r="ESK624" s="86"/>
      <c r="ESL624" s="3"/>
      <c r="ESM624" s="8"/>
      <c r="ESN624" s="8"/>
      <c r="ESO624" s="8"/>
      <c r="ESP624" s="2"/>
      <c r="ESQ624" s="2"/>
      <c r="ESR624" s="2"/>
      <c r="ESS624" s="2"/>
      <c r="EST624" s="2"/>
      <c r="ESU624" s="2"/>
      <c r="ESV624" s="2"/>
      <c r="ESW624" s="2"/>
      <c r="ESX624" s="2"/>
      <c r="ESY624" s="2"/>
      <c r="ESZ624" s="2"/>
      <c r="ETA624" s="18"/>
      <c r="ETB624" s="18"/>
      <c r="ETC624" s="18"/>
      <c r="ETD624" s="18"/>
      <c r="ETE624" s="2"/>
      <c r="ETF624" s="86"/>
      <c r="ETG624" s="3"/>
      <c r="ETH624" s="8"/>
      <c r="ETI624" s="8"/>
      <c r="ETJ624" s="8"/>
      <c r="ETK624" s="2"/>
      <c r="ETL624" s="2"/>
      <c r="ETM624" s="2"/>
      <c r="ETN624" s="2"/>
      <c r="ETO624" s="2"/>
      <c r="ETP624" s="2"/>
      <c r="ETQ624" s="2"/>
      <c r="ETR624" s="2"/>
      <c r="ETS624" s="2"/>
      <c r="ETT624" s="2"/>
      <c r="ETU624" s="2"/>
      <c r="ETV624" s="18"/>
      <c r="ETW624" s="18"/>
      <c r="ETX624" s="18"/>
      <c r="ETY624" s="18"/>
      <c r="ETZ624" s="2"/>
      <c r="EUA624" s="86"/>
      <c r="EUB624" s="3"/>
      <c r="EUC624" s="8"/>
      <c r="EUD624" s="8"/>
      <c r="EUE624" s="8"/>
      <c r="EUF624" s="2"/>
      <c r="EUG624" s="2"/>
      <c r="EUH624" s="2"/>
      <c r="EUI624" s="2"/>
      <c r="EUJ624" s="2"/>
      <c r="EUK624" s="2"/>
      <c r="EUL624" s="2"/>
      <c r="EUM624" s="2"/>
      <c r="EUN624" s="2"/>
      <c r="EUO624" s="2"/>
      <c r="EUP624" s="2"/>
      <c r="EUQ624" s="18"/>
      <c r="EUR624" s="18"/>
      <c r="EUS624" s="18"/>
      <c r="EUT624" s="18"/>
      <c r="EUU624" s="2"/>
      <c r="EUV624" s="86"/>
      <c r="EUW624" s="3"/>
      <c r="EUX624" s="8"/>
      <c r="EUY624" s="8"/>
      <c r="EUZ624" s="8"/>
      <c r="EVA624" s="2"/>
      <c r="EVB624" s="2"/>
      <c r="EVC624" s="2"/>
      <c r="EVD624" s="2"/>
      <c r="EVE624" s="2"/>
      <c r="EVF624" s="2"/>
      <c r="EVG624" s="2"/>
      <c r="EVH624" s="2"/>
      <c r="EVI624" s="2"/>
      <c r="EVJ624" s="2"/>
      <c r="EVK624" s="2"/>
      <c r="EVL624" s="18"/>
      <c r="EVM624" s="18"/>
      <c r="EVN624" s="18"/>
      <c r="EVO624" s="18"/>
      <c r="EVP624" s="2"/>
      <c r="EVQ624" s="86"/>
      <c r="EVR624" s="3"/>
      <c r="EVS624" s="8"/>
      <c r="EVT624" s="8"/>
      <c r="EVU624" s="8"/>
      <c r="EVV624" s="2"/>
      <c r="EVW624" s="2"/>
      <c r="EVX624" s="2"/>
      <c r="EVY624" s="2"/>
      <c r="EVZ624" s="2"/>
      <c r="EWA624" s="2"/>
      <c r="EWB624" s="2"/>
      <c r="EWC624" s="2"/>
      <c r="EWD624" s="2"/>
      <c r="EWE624" s="2"/>
      <c r="EWF624" s="2"/>
      <c r="EWG624" s="18"/>
      <c r="EWH624" s="18"/>
      <c r="EWI624" s="18"/>
      <c r="EWJ624" s="18"/>
      <c r="EWK624" s="2"/>
      <c r="EWL624" s="86"/>
      <c r="EWM624" s="3"/>
      <c r="EWN624" s="8"/>
      <c r="EWO624" s="8"/>
      <c r="EWP624" s="8"/>
      <c r="EWQ624" s="2"/>
      <c r="EWR624" s="2"/>
      <c r="EWS624" s="2"/>
      <c r="EWT624" s="2"/>
      <c r="EWU624" s="2"/>
      <c r="EWV624" s="2"/>
      <c r="EWW624" s="2"/>
      <c r="EWX624" s="2"/>
      <c r="EWY624" s="2"/>
      <c r="EWZ624" s="2"/>
      <c r="EXA624" s="2"/>
      <c r="EXB624" s="18"/>
      <c r="EXC624" s="18"/>
      <c r="EXD624" s="18"/>
      <c r="EXE624" s="18"/>
      <c r="EXF624" s="2"/>
      <c r="EXG624" s="86"/>
      <c r="EXH624" s="3"/>
      <c r="EXI624" s="8"/>
      <c r="EXJ624" s="8"/>
      <c r="EXK624" s="8"/>
      <c r="EXL624" s="2"/>
      <c r="EXM624" s="2"/>
      <c r="EXN624" s="2"/>
      <c r="EXO624" s="2"/>
      <c r="EXP624" s="2"/>
      <c r="EXQ624" s="2"/>
      <c r="EXR624" s="2"/>
      <c r="EXS624" s="2"/>
      <c r="EXT624" s="2"/>
      <c r="EXU624" s="2"/>
      <c r="EXV624" s="2"/>
      <c r="EXW624" s="18"/>
      <c r="EXX624" s="18"/>
      <c r="EXY624" s="18"/>
      <c r="EXZ624" s="18"/>
      <c r="EYA624" s="2"/>
      <c r="EYB624" s="86"/>
      <c r="EYC624" s="3"/>
      <c r="EYD624" s="8"/>
      <c r="EYE624" s="8"/>
      <c r="EYF624" s="8"/>
      <c r="EYG624" s="2"/>
      <c r="EYH624" s="2"/>
      <c r="EYI624" s="2"/>
      <c r="EYJ624" s="2"/>
      <c r="EYK624" s="2"/>
      <c r="EYL624" s="2"/>
      <c r="EYM624" s="2"/>
      <c r="EYN624" s="2"/>
      <c r="EYO624" s="2"/>
      <c r="EYP624" s="2"/>
      <c r="EYQ624" s="2"/>
      <c r="EYR624" s="18"/>
      <c r="EYS624" s="18"/>
      <c r="EYT624" s="18"/>
      <c r="EYU624" s="18"/>
      <c r="EYV624" s="2"/>
      <c r="EYW624" s="86"/>
      <c r="EYX624" s="3"/>
      <c r="EYY624" s="8"/>
      <c r="EYZ624" s="8"/>
      <c r="EZA624" s="8"/>
      <c r="EZB624" s="2"/>
      <c r="EZC624" s="2"/>
      <c r="EZD624" s="2"/>
      <c r="EZE624" s="2"/>
      <c r="EZF624" s="2"/>
      <c r="EZG624" s="2"/>
      <c r="EZH624" s="2"/>
      <c r="EZI624" s="2"/>
      <c r="EZJ624" s="2"/>
      <c r="EZK624" s="2"/>
      <c r="EZL624" s="2"/>
      <c r="EZM624" s="18"/>
      <c r="EZN624" s="18"/>
      <c r="EZO624" s="18"/>
      <c r="EZP624" s="18"/>
      <c r="EZQ624" s="2"/>
      <c r="EZR624" s="86"/>
      <c r="EZS624" s="3"/>
      <c r="EZT624" s="8"/>
      <c r="EZU624" s="8"/>
      <c r="EZV624" s="8"/>
      <c r="EZW624" s="2"/>
      <c r="EZX624" s="2"/>
      <c r="EZY624" s="2"/>
      <c r="EZZ624" s="2"/>
      <c r="FAA624" s="2"/>
      <c r="FAB624" s="2"/>
      <c r="FAC624" s="2"/>
      <c r="FAD624" s="2"/>
      <c r="FAE624" s="2"/>
      <c r="FAF624" s="2"/>
      <c r="FAG624" s="2"/>
      <c r="FAH624" s="18"/>
      <c r="FAI624" s="18"/>
      <c r="FAJ624" s="18"/>
      <c r="FAK624" s="18"/>
      <c r="FAL624" s="2"/>
      <c r="FAM624" s="86"/>
      <c r="FAN624" s="3"/>
      <c r="FAO624" s="8"/>
      <c r="FAP624" s="8"/>
      <c r="FAQ624" s="8"/>
      <c r="FAR624" s="2"/>
      <c r="FAS624" s="2"/>
      <c r="FAT624" s="2"/>
      <c r="FAU624" s="2"/>
      <c r="FAV624" s="2"/>
      <c r="FAW624" s="2"/>
      <c r="FAX624" s="2"/>
      <c r="FAY624" s="2"/>
      <c r="FAZ624" s="2"/>
      <c r="FBA624" s="2"/>
      <c r="FBB624" s="2"/>
      <c r="FBC624" s="18"/>
      <c r="FBD624" s="18"/>
      <c r="FBE624" s="18"/>
      <c r="FBF624" s="18"/>
      <c r="FBG624" s="2"/>
      <c r="FBH624" s="86"/>
      <c r="FBI624" s="3"/>
      <c r="FBJ624" s="8"/>
      <c r="FBK624" s="8"/>
      <c r="FBL624" s="8"/>
      <c r="FBM624" s="2"/>
      <c r="FBN624" s="2"/>
      <c r="FBO624" s="2"/>
      <c r="FBP624" s="2"/>
      <c r="FBQ624" s="2"/>
      <c r="FBR624" s="2"/>
      <c r="FBS624" s="2"/>
      <c r="FBT624" s="2"/>
      <c r="FBU624" s="2"/>
      <c r="FBV624" s="2"/>
      <c r="FBW624" s="2"/>
      <c r="FBX624" s="18"/>
      <c r="FBY624" s="18"/>
      <c r="FBZ624" s="18"/>
      <c r="FCA624" s="18"/>
      <c r="FCB624" s="2"/>
      <c r="FCC624" s="86"/>
      <c r="FCD624" s="3"/>
      <c r="FCE624" s="8"/>
      <c r="FCF624" s="8"/>
      <c r="FCG624" s="8"/>
      <c r="FCH624" s="2"/>
      <c r="FCI624" s="2"/>
      <c r="FCJ624" s="2"/>
      <c r="FCK624" s="2"/>
      <c r="FCL624" s="2"/>
      <c r="FCM624" s="2"/>
      <c r="FCN624" s="2"/>
      <c r="FCO624" s="2"/>
      <c r="FCP624" s="2"/>
      <c r="FCQ624" s="2"/>
      <c r="FCR624" s="2"/>
      <c r="FCS624" s="18"/>
      <c r="FCT624" s="18"/>
      <c r="FCU624" s="18"/>
      <c r="FCV624" s="18"/>
      <c r="FCW624" s="2"/>
      <c r="FCX624" s="86"/>
      <c r="FCY624" s="3"/>
      <c r="FCZ624" s="8"/>
      <c r="FDA624" s="8"/>
      <c r="FDB624" s="8"/>
      <c r="FDC624" s="2"/>
      <c r="FDD624" s="2"/>
      <c r="FDE624" s="2"/>
      <c r="FDF624" s="2"/>
      <c r="FDG624" s="2"/>
      <c r="FDH624" s="2"/>
      <c r="FDI624" s="2"/>
      <c r="FDJ624" s="2"/>
      <c r="FDK624" s="2"/>
      <c r="FDL624" s="2"/>
      <c r="FDM624" s="2"/>
      <c r="FDN624" s="18"/>
      <c r="FDO624" s="18"/>
      <c r="FDP624" s="18"/>
      <c r="FDQ624" s="18"/>
      <c r="FDR624" s="2"/>
      <c r="FDS624" s="86"/>
      <c r="FDT624" s="3"/>
      <c r="FDU624" s="8"/>
      <c r="FDV624" s="8"/>
      <c r="FDW624" s="8"/>
      <c r="FDX624" s="2"/>
      <c r="FDY624" s="2"/>
      <c r="FDZ624" s="2"/>
      <c r="FEA624" s="2"/>
      <c r="FEB624" s="2"/>
      <c r="FEC624" s="2"/>
      <c r="FED624" s="2"/>
      <c r="FEE624" s="2"/>
      <c r="FEF624" s="2"/>
      <c r="FEG624" s="2"/>
      <c r="FEH624" s="2"/>
      <c r="FEI624" s="18"/>
      <c r="FEJ624" s="18"/>
      <c r="FEK624" s="18"/>
      <c r="FEL624" s="18"/>
      <c r="FEM624" s="2"/>
      <c r="FEN624" s="86"/>
      <c r="FEO624" s="3"/>
      <c r="FEP624" s="8"/>
      <c r="FEQ624" s="8"/>
      <c r="FER624" s="8"/>
      <c r="FES624" s="2"/>
      <c r="FET624" s="2"/>
      <c r="FEU624" s="2"/>
      <c r="FEV624" s="2"/>
      <c r="FEW624" s="2"/>
      <c r="FEX624" s="2"/>
      <c r="FEY624" s="2"/>
      <c r="FEZ624" s="2"/>
      <c r="FFA624" s="2"/>
      <c r="FFB624" s="2"/>
      <c r="FFC624" s="2"/>
      <c r="FFD624" s="18"/>
      <c r="FFE624" s="18"/>
      <c r="FFF624" s="18"/>
      <c r="FFG624" s="18"/>
      <c r="FFH624" s="2"/>
      <c r="FFI624" s="86"/>
      <c r="FFJ624" s="3"/>
      <c r="FFK624" s="8"/>
      <c r="FFL624" s="8"/>
      <c r="FFM624" s="8"/>
      <c r="FFN624" s="2"/>
      <c r="FFO624" s="2"/>
      <c r="FFP624" s="2"/>
      <c r="FFQ624" s="2"/>
      <c r="FFR624" s="2"/>
      <c r="FFS624" s="2"/>
      <c r="FFT624" s="2"/>
      <c r="FFU624" s="2"/>
      <c r="FFV624" s="2"/>
      <c r="FFW624" s="2"/>
      <c r="FFX624" s="2"/>
      <c r="FFY624" s="18"/>
      <c r="FFZ624" s="18"/>
      <c r="FGA624" s="18"/>
      <c r="FGB624" s="18"/>
      <c r="FGC624" s="2"/>
      <c r="FGD624" s="86"/>
      <c r="FGE624" s="3"/>
      <c r="FGF624" s="8"/>
      <c r="FGG624" s="8"/>
      <c r="FGH624" s="8"/>
      <c r="FGI624" s="2"/>
      <c r="FGJ624" s="2"/>
      <c r="FGK624" s="2"/>
      <c r="FGL624" s="2"/>
      <c r="FGM624" s="2"/>
      <c r="FGN624" s="2"/>
      <c r="FGO624" s="2"/>
      <c r="FGP624" s="2"/>
      <c r="FGQ624" s="2"/>
      <c r="FGR624" s="2"/>
      <c r="FGS624" s="2"/>
      <c r="FGT624" s="18"/>
      <c r="FGU624" s="18"/>
      <c r="FGV624" s="18"/>
      <c r="FGW624" s="18"/>
      <c r="FGX624" s="2"/>
      <c r="FGY624" s="86"/>
      <c r="FGZ624" s="3"/>
      <c r="FHA624" s="8"/>
      <c r="FHB624" s="8"/>
      <c r="FHC624" s="8"/>
      <c r="FHD624" s="2"/>
      <c r="FHE624" s="2"/>
      <c r="FHF624" s="2"/>
      <c r="FHG624" s="2"/>
      <c r="FHH624" s="2"/>
      <c r="FHI624" s="2"/>
      <c r="FHJ624" s="2"/>
      <c r="FHK624" s="2"/>
      <c r="FHL624" s="2"/>
      <c r="FHM624" s="2"/>
      <c r="FHN624" s="2"/>
      <c r="FHO624" s="18"/>
      <c r="FHP624" s="18"/>
      <c r="FHQ624" s="18"/>
      <c r="FHR624" s="18"/>
      <c r="FHS624" s="2"/>
      <c r="FHT624" s="86"/>
      <c r="FHU624" s="3"/>
      <c r="FHV624" s="8"/>
      <c r="FHW624" s="8"/>
      <c r="FHX624" s="8"/>
      <c r="FHY624" s="2"/>
      <c r="FHZ624" s="2"/>
      <c r="FIA624" s="2"/>
      <c r="FIB624" s="2"/>
      <c r="FIC624" s="2"/>
      <c r="FID624" s="2"/>
      <c r="FIE624" s="2"/>
      <c r="FIF624" s="2"/>
      <c r="FIG624" s="2"/>
      <c r="FIH624" s="2"/>
      <c r="FII624" s="2"/>
      <c r="FIJ624" s="18"/>
      <c r="FIK624" s="18"/>
      <c r="FIL624" s="18"/>
      <c r="FIM624" s="18"/>
      <c r="FIN624" s="2"/>
      <c r="FIO624" s="86"/>
      <c r="FIP624" s="3"/>
      <c r="FIQ624" s="8"/>
      <c r="FIR624" s="8"/>
      <c r="FIS624" s="8"/>
      <c r="FIT624" s="2"/>
      <c r="FIU624" s="2"/>
      <c r="FIV624" s="2"/>
      <c r="FIW624" s="2"/>
      <c r="FIX624" s="2"/>
      <c r="FIY624" s="2"/>
      <c r="FIZ624" s="2"/>
      <c r="FJA624" s="2"/>
      <c r="FJB624" s="2"/>
      <c r="FJC624" s="2"/>
      <c r="FJD624" s="2"/>
      <c r="FJE624" s="18"/>
      <c r="FJF624" s="18"/>
      <c r="FJG624" s="18"/>
      <c r="FJH624" s="18"/>
      <c r="FJI624" s="2"/>
      <c r="FJJ624" s="86"/>
      <c r="FJK624" s="3"/>
      <c r="FJL624" s="8"/>
      <c r="FJM624" s="8"/>
      <c r="FJN624" s="8"/>
      <c r="FJO624" s="2"/>
      <c r="FJP624" s="2"/>
      <c r="FJQ624" s="2"/>
      <c r="FJR624" s="2"/>
      <c r="FJS624" s="2"/>
      <c r="FJT624" s="2"/>
      <c r="FJU624" s="2"/>
      <c r="FJV624" s="2"/>
      <c r="FJW624" s="2"/>
      <c r="FJX624" s="2"/>
      <c r="FJY624" s="2"/>
      <c r="FJZ624" s="18"/>
      <c r="FKA624" s="18"/>
      <c r="FKB624" s="18"/>
      <c r="FKC624" s="18"/>
      <c r="FKD624" s="2"/>
      <c r="FKE624" s="86"/>
      <c r="FKF624" s="3"/>
      <c r="FKG624" s="8"/>
      <c r="FKH624" s="8"/>
      <c r="FKI624" s="8"/>
      <c r="FKJ624" s="2"/>
      <c r="FKK624" s="2"/>
      <c r="FKL624" s="2"/>
      <c r="FKM624" s="2"/>
      <c r="FKN624" s="2"/>
      <c r="FKO624" s="2"/>
      <c r="FKP624" s="2"/>
      <c r="FKQ624" s="2"/>
      <c r="FKR624" s="2"/>
      <c r="FKS624" s="2"/>
      <c r="FKT624" s="2"/>
      <c r="FKU624" s="18"/>
      <c r="FKV624" s="18"/>
      <c r="FKW624" s="18"/>
      <c r="FKX624" s="18"/>
      <c r="FKY624" s="2"/>
      <c r="FKZ624" s="86"/>
      <c r="FLA624" s="3"/>
      <c r="FLB624" s="8"/>
      <c r="FLC624" s="8"/>
      <c r="FLD624" s="8"/>
      <c r="FLE624" s="2"/>
      <c r="FLF624" s="2"/>
      <c r="FLG624" s="2"/>
      <c r="FLH624" s="2"/>
      <c r="FLI624" s="2"/>
      <c r="FLJ624" s="2"/>
      <c r="FLK624" s="2"/>
      <c r="FLL624" s="2"/>
      <c r="FLM624" s="2"/>
      <c r="FLN624" s="2"/>
      <c r="FLO624" s="2"/>
      <c r="FLP624" s="18"/>
      <c r="FLQ624" s="18"/>
      <c r="FLR624" s="18"/>
      <c r="FLS624" s="18"/>
      <c r="FLT624" s="2"/>
      <c r="FLU624" s="86"/>
      <c r="FLV624" s="3"/>
      <c r="FLW624" s="8"/>
      <c r="FLX624" s="8"/>
      <c r="FLY624" s="8"/>
      <c r="FLZ624" s="2"/>
      <c r="FMA624" s="2"/>
      <c r="FMB624" s="2"/>
      <c r="FMC624" s="2"/>
      <c r="FMD624" s="2"/>
      <c r="FME624" s="2"/>
      <c r="FMF624" s="2"/>
      <c r="FMG624" s="2"/>
      <c r="FMH624" s="2"/>
      <c r="FMI624" s="2"/>
      <c r="FMJ624" s="2"/>
      <c r="FMK624" s="18"/>
      <c r="FML624" s="18"/>
      <c r="FMM624" s="18"/>
      <c r="FMN624" s="18"/>
      <c r="FMO624" s="2"/>
      <c r="FMP624" s="86"/>
      <c r="FMQ624" s="3"/>
      <c r="FMR624" s="8"/>
      <c r="FMS624" s="8"/>
      <c r="FMT624" s="8"/>
      <c r="FMU624" s="2"/>
      <c r="FMV624" s="2"/>
      <c r="FMW624" s="2"/>
      <c r="FMX624" s="2"/>
      <c r="FMY624" s="2"/>
      <c r="FMZ624" s="2"/>
      <c r="FNA624" s="2"/>
      <c r="FNB624" s="2"/>
      <c r="FNC624" s="2"/>
      <c r="FND624" s="2"/>
      <c r="FNE624" s="2"/>
      <c r="FNF624" s="18"/>
      <c r="FNG624" s="18"/>
      <c r="FNH624" s="18"/>
      <c r="FNI624" s="18"/>
      <c r="FNJ624" s="2"/>
      <c r="FNK624" s="86"/>
      <c r="FNL624" s="3"/>
      <c r="FNM624" s="8"/>
      <c r="FNN624" s="8"/>
      <c r="FNO624" s="8"/>
      <c r="FNP624" s="2"/>
      <c r="FNQ624" s="2"/>
      <c r="FNR624" s="2"/>
      <c r="FNS624" s="2"/>
      <c r="FNT624" s="2"/>
      <c r="FNU624" s="2"/>
      <c r="FNV624" s="2"/>
      <c r="FNW624" s="2"/>
      <c r="FNX624" s="2"/>
      <c r="FNY624" s="2"/>
      <c r="FNZ624" s="2"/>
      <c r="FOA624" s="18"/>
      <c r="FOB624" s="18"/>
      <c r="FOC624" s="18"/>
      <c r="FOD624" s="18"/>
      <c r="FOE624" s="2"/>
      <c r="FOF624" s="86"/>
      <c r="FOG624" s="3"/>
      <c r="FOH624" s="8"/>
      <c r="FOI624" s="8"/>
      <c r="FOJ624" s="8"/>
      <c r="FOK624" s="2"/>
      <c r="FOL624" s="2"/>
      <c r="FOM624" s="2"/>
      <c r="FON624" s="2"/>
      <c r="FOO624" s="2"/>
      <c r="FOP624" s="2"/>
      <c r="FOQ624" s="2"/>
      <c r="FOR624" s="2"/>
      <c r="FOS624" s="2"/>
      <c r="FOT624" s="2"/>
      <c r="FOU624" s="2"/>
      <c r="FOV624" s="18"/>
      <c r="FOW624" s="18"/>
      <c r="FOX624" s="18"/>
      <c r="FOY624" s="18"/>
      <c r="FOZ624" s="2"/>
      <c r="FPA624" s="86"/>
      <c r="FPB624" s="3"/>
      <c r="FPC624" s="8"/>
      <c r="FPD624" s="8"/>
      <c r="FPE624" s="8"/>
      <c r="FPF624" s="2"/>
      <c r="FPG624" s="2"/>
      <c r="FPH624" s="2"/>
      <c r="FPI624" s="2"/>
      <c r="FPJ624" s="2"/>
      <c r="FPK624" s="2"/>
      <c r="FPL624" s="2"/>
      <c r="FPM624" s="2"/>
      <c r="FPN624" s="2"/>
      <c r="FPO624" s="2"/>
      <c r="FPP624" s="2"/>
      <c r="FPQ624" s="18"/>
      <c r="FPR624" s="18"/>
      <c r="FPS624" s="18"/>
      <c r="FPT624" s="18"/>
      <c r="FPU624" s="2"/>
      <c r="FPV624" s="86"/>
      <c r="FPW624" s="3"/>
      <c r="FPX624" s="8"/>
      <c r="FPY624" s="8"/>
      <c r="FPZ624" s="8"/>
      <c r="FQA624" s="2"/>
      <c r="FQB624" s="2"/>
      <c r="FQC624" s="2"/>
      <c r="FQD624" s="2"/>
      <c r="FQE624" s="2"/>
      <c r="FQF624" s="2"/>
      <c r="FQG624" s="2"/>
      <c r="FQH624" s="2"/>
      <c r="FQI624" s="2"/>
      <c r="FQJ624" s="2"/>
      <c r="FQK624" s="2"/>
      <c r="FQL624" s="18"/>
      <c r="FQM624" s="18"/>
      <c r="FQN624" s="18"/>
      <c r="FQO624" s="18"/>
      <c r="FQP624" s="2"/>
      <c r="FQQ624" s="86"/>
      <c r="FQR624" s="3"/>
      <c r="FQS624" s="8"/>
      <c r="FQT624" s="8"/>
      <c r="FQU624" s="8"/>
      <c r="FQV624" s="2"/>
      <c r="FQW624" s="2"/>
      <c r="FQX624" s="2"/>
      <c r="FQY624" s="2"/>
      <c r="FQZ624" s="2"/>
      <c r="FRA624" s="2"/>
      <c r="FRB624" s="2"/>
      <c r="FRC624" s="2"/>
      <c r="FRD624" s="2"/>
      <c r="FRE624" s="2"/>
      <c r="FRF624" s="2"/>
      <c r="FRG624" s="18"/>
      <c r="FRH624" s="18"/>
      <c r="FRI624" s="18"/>
      <c r="FRJ624" s="18"/>
      <c r="FRK624" s="2"/>
      <c r="FRL624" s="86"/>
      <c r="FRM624" s="3"/>
      <c r="FRN624" s="8"/>
      <c r="FRO624" s="8"/>
      <c r="FRP624" s="8"/>
      <c r="FRQ624" s="2"/>
      <c r="FRR624" s="2"/>
      <c r="FRS624" s="2"/>
      <c r="FRT624" s="2"/>
      <c r="FRU624" s="2"/>
      <c r="FRV624" s="2"/>
      <c r="FRW624" s="2"/>
      <c r="FRX624" s="2"/>
      <c r="FRY624" s="2"/>
      <c r="FRZ624" s="2"/>
      <c r="FSA624" s="2"/>
      <c r="FSB624" s="18"/>
      <c r="FSC624" s="18"/>
      <c r="FSD624" s="18"/>
      <c r="FSE624" s="18"/>
      <c r="FSF624" s="2"/>
      <c r="FSG624" s="86"/>
      <c r="FSH624" s="3"/>
      <c r="FSI624" s="8"/>
      <c r="FSJ624" s="8"/>
      <c r="FSK624" s="8"/>
      <c r="FSL624" s="2"/>
      <c r="FSM624" s="2"/>
      <c r="FSN624" s="2"/>
      <c r="FSO624" s="2"/>
      <c r="FSP624" s="2"/>
      <c r="FSQ624" s="2"/>
      <c r="FSR624" s="2"/>
      <c r="FSS624" s="2"/>
      <c r="FST624" s="2"/>
      <c r="FSU624" s="2"/>
      <c r="FSV624" s="2"/>
      <c r="FSW624" s="18"/>
      <c r="FSX624" s="18"/>
      <c r="FSY624" s="18"/>
      <c r="FSZ624" s="18"/>
      <c r="FTA624" s="2"/>
      <c r="FTB624" s="86"/>
      <c r="FTC624" s="3"/>
      <c r="FTD624" s="8"/>
      <c r="FTE624" s="8"/>
      <c r="FTF624" s="8"/>
      <c r="FTG624" s="2"/>
      <c r="FTH624" s="2"/>
      <c r="FTI624" s="2"/>
      <c r="FTJ624" s="2"/>
      <c r="FTK624" s="2"/>
      <c r="FTL624" s="2"/>
      <c r="FTM624" s="2"/>
      <c r="FTN624" s="2"/>
      <c r="FTO624" s="2"/>
      <c r="FTP624" s="2"/>
      <c r="FTQ624" s="2"/>
      <c r="FTR624" s="18"/>
      <c r="FTS624" s="18"/>
      <c r="FTT624" s="18"/>
      <c r="FTU624" s="18"/>
      <c r="FTV624" s="2"/>
      <c r="FTW624" s="86"/>
      <c r="FTX624" s="3"/>
      <c r="FTY624" s="8"/>
      <c r="FTZ624" s="8"/>
      <c r="FUA624" s="8"/>
      <c r="FUB624" s="2"/>
      <c r="FUC624" s="2"/>
      <c r="FUD624" s="2"/>
      <c r="FUE624" s="2"/>
      <c r="FUF624" s="2"/>
      <c r="FUG624" s="2"/>
      <c r="FUH624" s="2"/>
      <c r="FUI624" s="2"/>
      <c r="FUJ624" s="2"/>
      <c r="FUK624" s="2"/>
      <c r="FUL624" s="2"/>
      <c r="FUM624" s="18"/>
      <c r="FUN624" s="18"/>
      <c r="FUO624" s="18"/>
      <c r="FUP624" s="18"/>
      <c r="FUQ624" s="2"/>
      <c r="FUR624" s="86"/>
      <c r="FUS624" s="3"/>
      <c r="FUT624" s="8"/>
      <c r="FUU624" s="8"/>
      <c r="FUV624" s="8"/>
      <c r="FUW624" s="2"/>
      <c r="FUX624" s="2"/>
      <c r="FUY624" s="2"/>
      <c r="FUZ624" s="2"/>
      <c r="FVA624" s="2"/>
      <c r="FVB624" s="2"/>
      <c r="FVC624" s="2"/>
      <c r="FVD624" s="2"/>
      <c r="FVE624" s="2"/>
      <c r="FVF624" s="2"/>
      <c r="FVG624" s="2"/>
      <c r="FVH624" s="18"/>
      <c r="FVI624" s="18"/>
      <c r="FVJ624" s="18"/>
      <c r="FVK624" s="18"/>
      <c r="FVL624" s="2"/>
      <c r="FVM624" s="86"/>
      <c r="FVN624" s="3"/>
      <c r="FVO624" s="8"/>
      <c r="FVP624" s="8"/>
      <c r="FVQ624" s="8"/>
      <c r="FVR624" s="2"/>
      <c r="FVS624" s="2"/>
      <c r="FVT624" s="2"/>
      <c r="FVU624" s="2"/>
      <c r="FVV624" s="2"/>
      <c r="FVW624" s="2"/>
      <c r="FVX624" s="2"/>
      <c r="FVY624" s="2"/>
      <c r="FVZ624" s="2"/>
      <c r="FWA624" s="2"/>
      <c r="FWB624" s="2"/>
      <c r="FWC624" s="18"/>
      <c r="FWD624" s="18"/>
      <c r="FWE624" s="18"/>
      <c r="FWF624" s="18"/>
      <c r="FWG624" s="2"/>
      <c r="FWH624" s="86"/>
      <c r="FWI624" s="3"/>
      <c r="FWJ624" s="8"/>
      <c r="FWK624" s="8"/>
      <c r="FWL624" s="8"/>
      <c r="FWM624" s="2"/>
      <c r="FWN624" s="2"/>
      <c r="FWO624" s="2"/>
      <c r="FWP624" s="2"/>
      <c r="FWQ624" s="2"/>
      <c r="FWR624" s="2"/>
      <c r="FWS624" s="2"/>
      <c r="FWT624" s="2"/>
      <c r="FWU624" s="2"/>
      <c r="FWV624" s="2"/>
      <c r="FWW624" s="2"/>
      <c r="FWX624" s="18"/>
      <c r="FWY624" s="18"/>
      <c r="FWZ624" s="18"/>
      <c r="FXA624" s="18"/>
      <c r="FXB624" s="2"/>
      <c r="FXC624" s="86"/>
      <c r="FXD624" s="3"/>
      <c r="FXE624" s="8"/>
      <c r="FXF624" s="8"/>
      <c r="FXG624" s="8"/>
      <c r="FXH624" s="2"/>
      <c r="FXI624" s="2"/>
      <c r="FXJ624" s="2"/>
      <c r="FXK624" s="2"/>
      <c r="FXL624" s="2"/>
      <c r="FXM624" s="2"/>
      <c r="FXN624" s="2"/>
      <c r="FXO624" s="2"/>
      <c r="FXP624" s="2"/>
      <c r="FXQ624" s="2"/>
      <c r="FXR624" s="2"/>
      <c r="FXS624" s="18"/>
      <c r="FXT624" s="18"/>
      <c r="FXU624" s="18"/>
      <c r="FXV624" s="18"/>
      <c r="FXW624" s="2"/>
      <c r="FXX624" s="86"/>
      <c r="FXY624" s="3"/>
      <c r="FXZ624" s="8"/>
      <c r="FYA624" s="8"/>
      <c r="FYB624" s="8"/>
      <c r="FYC624" s="2"/>
      <c r="FYD624" s="2"/>
      <c r="FYE624" s="2"/>
      <c r="FYF624" s="2"/>
      <c r="FYG624" s="2"/>
      <c r="FYH624" s="2"/>
      <c r="FYI624" s="2"/>
      <c r="FYJ624" s="2"/>
      <c r="FYK624" s="2"/>
      <c r="FYL624" s="2"/>
      <c r="FYM624" s="2"/>
      <c r="FYN624" s="18"/>
      <c r="FYO624" s="18"/>
      <c r="FYP624" s="18"/>
      <c r="FYQ624" s="18"/>
      <c r="FYR624" s="2"/>
      <c r="FYS624" s="86"/>
      <c r="FYT624" s="3"/>
      <c r="FYU624" s="8"/>
      <c r="FYV624" s="8"/>
      <c r="FYW624" s="8"/>
      <c r="FYX624" s="2"/>
      <c r="FYY624" s="2"/>
      <c r="FYZ624" s="2"/>
      <c r="FZA624" s="2"/>
      <c r="FZB624" s="2"/>
      <c r="FZC624" s="2"/>
      <c r="FZD624" s="2"/>
      <c r="FZE624" s="2"/>
      <c r="FZF624" s="2"/>
      <c r="FZG624" s="2"/>
      <c r="FZH624" s="2"/>
      <c r="FZI624" s="18"/>
      <c r="FZJ624" s="18"/>
      <c r="FZK624" s="18"/>
      <c r="FZL624" s="18"/>
      <c r="FZM624" s="2"/>
      <c r="FZN624" s="86"/>
      <c r="FZO624" s="3"/>
      <c r="FZP624" s="8"/>
      <c r="FZQ624" s="8"/>
      <c r="FZR624" s="8"/>
      <c r="FZS624" s="2"/>
      <c r="FZT624" s="2"/>
      <c r="FZU624" s="2"/>
      <c r="FZV624" s="2"/>
      <c r="FZW624" s="2"/>
      <c r="FZX624" s="2"/>
      <c r="FZY624" s="2"/>
      <c r="FZZ624" s="2"/>
      <c r="GAA624" s="2"/>
      <c r="GAB624" s="2"/>
      <c r="GAC624" s="2"/>
      <c r="GAD624" s="18"/>
      <c r="GAE624" s="18"/>
      <c r="GAF624" s="18"/>
      <c r="GAG624" s="18"/>
      <c r="GAH624" s="2"/>
      <c r="GAI624" s="86"/>
      <c r="GAJ624" s="3"/>
      <c r="GAK624" s="8"/>
      <c r="GAL624" s="8"/>
      <c r="GAM624" s="8"/>
      <c r="GAN624" s="2"/>
      <c r="GAO624" s="2"/>
      <c r="GAP624" s="2"/>
      <c r="GAQ624" s="2"/>
      <c r="GAR624" s="2"/>
      <c r="GAS624" s="2"/>
      <c r="GAT624" s="2"/>
      <c r="GAU624" s="2"/>
      <c r="GAV624" s="2"/>
      <c r="GAW624" s="2"/>
      <c r="GAX624" s="2"/>
      <c r="GAY624" s="18"/>
      <c r="GAZ624" s="18"/>
      <c r="GBA624" s="18"/>
      <c r="GBB624" s="18"/>
      <c r="GBC624" s="2"/>
      <c r="GBD624" s="86"/>
      <c r="GBE624" s="3"/>
      <c r="GBF624" s="8"/>
      <c r="GBG624" s="8"/>
      <c r="GBH624" s="8"/>
      <c r="GBI624" s="2"/>
      <c r="GBJ624" s="2"/>
      <c r="GBK624" s="2"/>
      <c r="GBL624" s="2"/>
      <c r="GBM624" s="2"/>
      <c r="GBN624" s="2"/>
      <c r="GBO624" s="2"/>
      <c r="GBP624" s="2"/>
      <c r="GBQ624" s="2"/>
      <c r="GBR624" s="2"/>
      <c r="GBS624" s="2"/>
      <c r="GBT624" s="18"/>
      <c r="GBU624" s="18"/>
      <c r="GBV624" s="18"/>
      <c r="GBW624" s="18"/>
      <c r="GBX624" s="2"/>
      <c r="GBY624" s="86"/>
      <c r="GBZ624" s="3"/>
      <c r="GCA624" s="8"/>
      <c r="GCB624" s="8"/>
      <c r="GCC624" s="8"/>
      <c r="GCD624" s="2"/>
      <c r="GCE624" s="2"/>
      <c r="GCF624" s="2"/>
      <c r="GCG624" s="2"/>
      <c r="GCH624" s="2"/>
      <c r="GCI624" s="2"/>
      <c r="GCJ624" s="2"/>
      <c r="GCK624" s="2"/>
      <c r="GCL624" s="2"/>
      <c r="GCM624" s="2"/>
      <c r="GCN624" s="2"/>
      <c r="GCO624" s="18"/>
      <c r="GCP624" s="18"/>
      <c r="GCQ624" s="18"/>
      <c r="GCR624" s="18"/>
      <c r="GCS624" s="2"/>
      <c r="GCT624" s="86"/>
      <c r="GCU624" s="3"/>
      <c r="GCV624" s="8"/>
      <c r="GCW624" s="8"/>
      <c r="GCX624" s="8"/>
      <c r="GCY624" s="2"/>
      <c r="GCZ624" s="2"/>
      <c r="GDA624" s="2"/>
      <c r="GDB624" s="2"/>
      <c r="GDC624" s="2"/>
      <c r="GDD624" s="2"/>
      <c r="GDE624" s="2"/>
      <c r="GDF624" s="2"/>
      <c r="GDG624" s="2"/>
      <c r="GDH624" s="2"/>
      <c r="GDI624" s="2"/>
      <c r="GDJ624" s="18"/>
      <c r="GDK624" s="18"/>
      <c r="GDL624" s="18"/>
      <c r="GDM624" s="18"/>
      <c r="GDN624" s="2"/>
      <c r="GDO624" s="86"/>
      <c r="GDP624" s="3"/>
      <c r="GDQ624" s="8"/>
      <c r="GDR624" s="8"/>
      <c r="GDS624" s="8"/>
      <c r="GDT624" s="2"/>
      <c r="GDU624" s="2"/>
      <c r="GDV624" s="2"/>
      <c r="GDW624" s="2"/>
      <c r="GDX624" s="2"/>
      <c r="GDY624" s="2"/>
      <c r="GDZ624" s="2"/>
      <c r="GEA624" s="2"/>
      <c r="GEB624" s="2"/>
      <c r="GEC624" s="2"/>
      <c r="GED624" s="2"/>
      <c r="GEE624" s="18"/>
      <c r="GEF624" s="18"/>
      <c r="GEG624" s="18"/>
      <c r="GEH624" s="18"/>
      <c r="GEI624" s="2"/>
      <c r="GEJ624" s="86"/>
      <c r="GEK624" s="3"/>
      <c r="GEL624" s="8"/>
      <c r="GEM624" s="8"/>
      <c r="GEN624" s="8"/>
      <c r="GEO624" s="2"/>
      <c r="GEP624" s="2"/>
      <c r="GEQ624" s="2"/>
      <c r="GER624" s="2"/>
      <c r="GES624" s="2"/>
      <c r="GET624" s="2"/>
      <c r="GEU624" s="2"/>
      <c r="GEV624" s="2"/>
      <c r="GEW624" s="2"/>
      <c r="GEX624" s="2"/>
      <c r="GEY624" s="2"/>
      <c r="GEZ624" s="18"/>
      <c r="GFA624" s="18"/>
      <c r="GFB624" s="18"/>
      <c r="GFC624" s="18"/>
      <c r="GFD624" s="2"/>
      <c r="GFE624" s="86"/>
      <c r="GFF624" s="3"/>
      <c r="GFG624" s="8"/>
      <c r="GFH624" s="8"/>
      <c r="GFI624" s="8"/>
      <c r="GFJ624" s="2"/>
      <c r="GFK624" s="2"/>
      <c r="GFL624" s="2"/>
      <c r="GFM624" s="2"/>
      <c r="GFN624" s="2"/>
      <c r="GFO624" s="2"/>
      <c r="GFP624" s="2"/>
      <c r="GFQ624" s="2"/>
      <c r="GFR624" s="2"/>
      <c r="GFS624" s="2"/>
      <c r="GFT624" s="2"/>
      <c r="GFU624" s="18"/>
      <c r="GFV624" s="18"/>
      <c r="GFW624" s="18"/>
      <c r="GFX624" s="18"/>
      <c r="GFY624" s="2"/>
      <c r="GFZ624" s="86"/>
      <c r="GGA624" s="3"/>
      <c r="GGB624" s="8"/>
      <c r="GGC624" s="8"/>
      <c r="GGD624" s="8"/>
      <c r="GGE624" s="2"/>
      <c r="GGF624" s="2"/>
      <c r="GGG624" s="2"/>
      <c r="GGH624" s="2"/>
      <c r="GGI624" s="2"/>
      <c r="GGJ624" s="2"/>
      <c r="GGK624" s="2"/>
      <c r="GGL624" s="2"/>
      <c r="GGM624" s="2"/>
      <c r="GGN624" s="2"/>
      <c r="GGO624" s="2"/>
      <c r="GGP624" s="18"/>
      <c r="GGQ624" s="18"/>
      <c r="GGR624" s="18"/>
      <c r="GGS624" s="18"/>
      <c r="GGT624" s="2"/>
      <c r="GGU624" s="86"/>
      <c r="GGV624" s="3"/>
      <c r="GGW624" s="8"/>
      <c r="GGX624" s="8"/>
      <c r="GGY624" s="8"/>
      <c r="GGZ624" s="2"/>
      <c r="GHA624" s="2"/>
      <c r="GHB624" s="2"/>
      <c r="GHC624" s="2"/>
      <c r="GHD624" s="2"/>
      <c r="GHE624" s="2"/>
      <c r="GHF624" s="2"/>
      <c r="GHG624" s="2"/>
      <c r="GHH624" s="2"/>
      <c r="GHI624" s="2"/>
      <c r="GHJ624" s="2"/>
      <c r="GHK624" s="18"/>
      <c r="GHL624" s="18"/>
      <c r="GHM624" s="18"/>
      <c r="GHN624" s="18"/>
      <c r="GHO624" s="2"/>
      <c r="GHP624" s="86"/>
      <c r="GHQ624" s="3"/>
      <c r="GHR624" s="8"/>
      <c r="GHS624" s="8"/>
      <c r="GHT624" s="8"/>
      <c r="GHU624" s="2"/>
      <c r="GHV624" s="2"/>
      <c r="GHW624" s="2"/>
      <c r="GHX624" s="2"/>
      <c r="GHY624" s="2"/>
      <c r="GHZ624" s="2"/>
      <c r="GIA624" s="2"/>
      <c r="GIB624" s="2"/>
      <c r="GIC624" s="2"/>
      <c r="GID624" s="2"/>
      <c r="GIE624" s="2"/>
      <c r="GIF624" s="18"/>
      <c r="GIG624" s="18"/>
      <c r="GIH624" s="18"/>
      <c r="GII624" s="18"/>
      <c r="GIJ624" s="2"/>
      <c r="GIK624" s="86"/>
      <c r="GIL624" s="3"/>
      <c r="GIM624" s="8"/>
      <c r="GIN624" s="8"/>
      <c r="GIO624" s="8"/>
      <c r="GIP624" s="2"/>
      <c r="GIQ624" s="2"/>
      <c r="GIR624" s="2"/>
      <c r="GIS624" s="2"/>
      <c r="GIT624" s="2"/>
      <c r="GIU624" s="2"/>
      <c r="GIV624" s="2"/>
      <c r="GIW624" s="2"/>
      <c r="GIX624" s="2"/>
      <c r="GIY624" s="2"/>
      <c r="GIZ624" s="2"/>
      <c r="GJA624" s="18"/>
      <c r="GJB624" s="18"/>
      <c r="GJC624" s="18"/>
      <c r="GJD624" s="18"/>
      <c r="GJE624" s="2"/>
      <c r="GJF624" s="86"/>
      <c r="GJG624" s="3"/>
      <c r="GJH624" s="8"/>
      <c r="GJI624" s="8"/>
      <c r="GJJ624" s="8"/>
      <c r="GJK624" s="2"/>
      <c r="GJL624" s="2"/>
      <c r="GJM624" s="2"/>
      <c r="GJN624" s="2"/>
      <c r="GJO624" s="2"/>
      <c r="GJP624" s="2"/>
      <c r="GJQ624" s="2"/>
      <c r="GJR624" s="2"/>
      <c r="GJS624" s="2"/>
      <c r="GJT624" s="2"/>
      <c r="GJU624" s="2"/>
      <c r="GJV624" s="18"/>
      <c r="GJW624" s="18"/>
      <c r="GJX624" s="18"/>
      <c r="GJY624" s="18"/>
      <c r="GJZ624" s="2"/>
      <c r="GKA624" s="86"/>
      <c r="GKB624" s="3"/>
      <c r="GKC624" s="8"/>
      <c r="GKD624" s="8"/>
      <c r="GKE624" s="8"/>
      <c r="GKF624" s="2"/>
      <c r="GKG624" s="2"/>
      <c r="GKH624" s="2"/>
      <c r="GKI624" s="2"/>
      <c r="GKJ624" s="2"/>
      <c r="GKK624" s="2"/>
      <c r="GKL624" s="2"/>
      <c r="GKM624" s="2"/>
      <c r="GKN624" s="2"/>
      <c r="GKO624" s="2"/>
      <c r="GKP624" s="2"/>
      <c r="GKQ624" s="18"/>
      <c r="GKR624" s="18"/>
      <c r="GKS624" s="18"/>
      <c r="GKT624" s="18"/>
      <c r="GKU624" s="2"/>
      <c r="GKV624" s="86"/>
      <c r="GKW624" s="3"/>
      <c r="GKX624" s="8"/>
      <c r="GKY624" s="8"/>
      <c r="GKZ624" s="8"/>
      <c r="GLA624" s="2"/>
      <c r="GLB624" s="2"/>
      <c r="GLC624" s="2"/>
      <c r="GLD624" s="2"/>
      <c r="GLE624" s="2"/>
      <c r="GLF624" s="2"/>
      <c r="GLG624" s="2"/>
      <c r="GLH624" s="2"/>
      <c r="GLI624" s="2"/>
      <c r="GLJ624" s="2"/>
      <c r="GLK624" s="2"/>
      <c r="GLL624" s="18"/>
      <c r="GLM624" s="18"/>
      <c r="GLN624" s="18"/>
      <c r="GLO624" s="18"/>
      <c r="GLP624" s="2"/>
      <c r="GLQ624" s="86"/>
      <c r="GLR624" s="3"/>
      <c r="GLS624" s="8"/>
      <c r="GLT624" s="8"/>
      <c r="GLU624" s="8"/>
      <c r="GLV624" s="2"/>
      <c r="GLW624" s="2"/>
      <c r="GLX624" s="2"/>
      <c r="GLY624" s="2"/>
      <c r="GLZ624" s="2"/>
      <c r="GMA624" s="2"/>
      <c r="GMB624" s="2"/>
      <c r="GMC624" s="2"/>
      <c r="GMD624" s="2"/>
      <c r="GME624" s="2"/>
      <c r="GMF624" s="2"/>
      <c r="GMG624" s="18"/>
      <c r="GMH624" s="18"/>
      <c r="GMI624" s="18"/>
      <c r="GMJ624" s="18"/>
      <c r="GMK624" s="2"/>
      <c r="GML624" s="86"/>
      <c r="GMM624" s="3"/>
      <c r="GMN624" s="8"/>
      <c r="GMO624" s="8"/>
      <c r="GMP624" s="8"/>
      <c r="GMQ624" s="2"/>
      <c r="GMR624" s="2"/>
      <c r="GMS624" s="2"/>
      <c r="GMT624" s="2"/>
      <c r="GMU624" s="2"/>
      <c r="GMV624" s="2"/>
      <c r="GMW624" s="2"/>
      <c r="GMX624" s="2"/>
      <c r="GMY624" s="2"/>
      <c r="GMZ624" s="2"/>
      <c r="GNA624" s="2"/>
      <c r="GNB624" s="18"/>
      <c r="GNC624" s="18"/>
      <c r="GND624" s="18"/>
      <c r="GNE624" s="18"/>
      <c r="GNF624" s="2"/>
      <c r="GNG624" s="86"/>
      <c r="GNH624" s="3"/>
      <c r="GNI624" s="8"/>
      <c r="GNJ624" s="8"/>
      <c r="GNK624" s="8"/>
      <c r="GNL624" s="2"/>
      <c r="GNM624" s="2"/>
      <c r="GNN624" s="2"/>
      <c r="GNO624" s="2"/>
      <c r="GNP624" s="2"/>
      <c r="GNQ624" s="2"/>
      <c r="GNR624" s="2"/>
      <c r="GNS624" s="2"/>
      <c r="GNT624" s="2"/>
      <c r="GNU624" s="2"/>
      <c r="GNV624" s="2"/>
      <c r="GNW624" s="18"/>
      <c r="GNX624" s="18"/>
      <c r="GNY624" s="18"/>
      <c r="GNZ624" s="18"/>
      <c r="GOA624" s="2"/>
      <c r="GOB624" s="86"/>
      <c r="GOC624" s="3"/>
      <c r="GOD624" s="8"/>
      <c r="GOE624" s="8"/>
      <c r="GOF624" s="8"/>
      <c r="GOG624" s="2"/>
      <c r="GOH624" s="2"/>
      <c r="GOI624" s="2"/>
      <c r="GOJ624" s="2"/>
      <c r="GOK624" s="2"/>
      <c r="GOL624" s="2"/>
      <c r="GOM624" s="2"/>
      <c r="GON624" s="2"/>
      <c r="GOO624" s="2"/>
      <c r="GOP624" s="2"/>
      <c r="GOQ624" s="2"/>
      <c r="GOR624" s="18"/>
      <c r="GOS624" s="18"/>
      <c r="GOT624" s="18"/>
      <c r="GOU624" s="18"/>
      <c r="GOV624" s="2"/>
      <c r="GOW624" s="86"/>
      <c r="GOX624" s="3"/>
      <c r="GOY624" s="8"/>
      <c r="GOZ624" s="8"/>
      <c r="GPA624" s="8"/>
      <c r="GPB624" s="2"/>
      <c r="GPC624" s="2"/>
      <c r="GPD624" s="2"/>
      <c r="GPE624" s="2"/>
      <c r="GPF624" s="2"/>
      <c r="GPG624" s="2"/>
      <c r="GPH624" s="2"/>
      <c r="GPI624" s="2"/>
      <c r="GPJ624" s="2"/>
      <c r="GPK624" s="2"/>
      <c r="GPL624" s="2"/>
      <c r="GPM624" s="18"/>
      <c r="GPN624" s="18"/>
      <c r="GPO624" s="18"/>
      <c r="GPP624" s="18"/>
      <c r="GPQ624" s="2"/>
      <c r="GPR624" s="86"/>
      <c r="GPS624" s="3"/>
      <c r="GPT624" s="8"/>
      <c r="GPU624" s="8"/>
      <c r="GPV624" s="8"/>
      <c r="GPW624" s="2"/>
      <c r="GPX624" s="2"/>
      <c r="GPY624" s="2"/>
      <c r="GPZ624" s="2"/>
      <c r="GQA624" s="2"/>
      <c r="GQB624" s="2"/>
      <c r="GQC624" s="2"/>
      <c r="GQD624" s="2"/>
      <c r="GQE624" s="2"/>
      <c r="GQF624" s="2"/>
      <c r="GQG624" s="2"/>
      <c r="GQH624" s="18"/>
      <c r="GQI624" s="18"/>
      <c r="GQJ624" s="18"/>
      <c r="GQK624" s="18"/>
      <c r="GQL624" s="2"/>
      <c r="GQM624" s="86"/>
      <c r="GQN624" s="3"/>
      <c r="GQO624" s="8"/>
      <c r="GQP624" s="8"/>
      <c r="GQQ624" s="8"/>
      <c r="GQR624" s="2"/>
      <c r="GQS624" s="2"/>
      <c r="GQT624" s="2"/>
      <c r="GQU624" s="2"/>
      <c r="GQV624" s="2"/>
      <c r="GQW624" s="2"/>
      <c r="GQX624" s="2"/>
      <c r="GQY624" s="2"/>
      <c r="GQZ624" s="2"/>
      <c r="GRA624" s="2"/>
      <c r="GRB624" s="2"/>
      <c r="GRC624" s="18"/>
      <c r="GRD624" s="18"/>
      <c r="GRE624" s="18"/>
      <c r="GRF624" s="18"/>
      <c r="GRG624" s="2"/>
      <c r="GRH624" s="86"/>
      <c r="GRI624" s="3"/>
      <c r="GRJ624" s="8"/>
      <c r="GRK624" s="8"/>
      <c r="GRL624" s="8"/>
      <c r="GRM624" s="2"/>
      <c r="GRN624" s="2"/>
      <c r="GRO624" s="2"/>
      <c r="GRP624" s="2"/>
      <c r="GRQ624" s="2"/>
      <c r="GRR624" s="2"/>
      <c r="GRS624" s="2"/>
      <c r="GRT624" s="2"/>
      <c r="GRU624" s="2"/>
      <c r="GRV624" s="2"/>
      <c r="GRW624" s="2"/>
      <c r="GRX624" s="18"/>
      <c r="GRY624" s="18"/>
      <c r="GRZ624" s="18"/>
      <c r="GSA624" s="18"/>
      <c r="GSB624" s="2"/>
      <c r="GSC624" s="86"/>
      <c r="GSD624" s="3"/>
      <c r="GSE624" s="8"/>
      <c r="GSF624" s="8"/>
      <c r="GSG624" s="8"/>
      <c r="GSH624" s="2"/>
      <c r="GSI624" s="2"/>
      <c r="GSJ624" s="2"/>
      <c r="GSK624" s="2"/>
      <c r="GSL624" s="2"/>
      <c r="GSM624" s="2"/>
      <c r="GSN624" s="2"/>
      <c r="GSO624" s="2"/>
      <c r="GSP624" s="2"/>
      <c r="GSQ624" s="2"/>
      <c r="GSR624" s="2"/>
      <c r="GSS624" s="18"/>
      <c r="GST624" s="18"/>
      <c r="GSU624" s="18"/>
      <c r="GSV624" s="18"/>
      <c r="GSW624" s="2"/>
      <c r="GSX624" s="86"/>
      <c r="GSY624" s="3"/>
      <c r="GSZ624" s="8"/>
      <c r="GTA624" s="8"/>
      <c r="GTB624" s="8"/>
      <c r="GTC624" s="2"/>
      <c r="GTD624" s="2"/>
      <c r="GTE624" s="2"/>
      <c r="GTF624" s="2"/>
      <c r="GTG624" s="2"/>
      <c r="GTH624" s="2"/>
      <c r="GTI624" s="2"/>
      <c r="GTJ624" s="2"/>
      <c r="GTK624" s="2"/>
      <c r="GTL624" s="2"/>
      <c r="GTM624" s="2"/>
      <c r="GTN624" s="18"/>
      <c r="GTO624" s="18"/>
      <c r="GTP624" s="18"/>
      <c r="GTQ624" s="18"/>
      <c r="GTR624" s="2"/>
      <c r="GTS624" s="86"/>
      <c r="GTT624" s="3"/>
      <c r="GTU624" s="8"/>
      <c r="GTV624" s="8"/>
      <c r="GTW624" s="8"/>
      <c r="GTX624" s="2"/>
      <c r="GTY624" s="2"/>
      <c r="GTZ624" s="2"/>
      <c r="GUA624" s="2"/>
      <c r="GUB624" s="2"/>
      <c r="GUC624" s="2"/>
      <c r="GUD624" s="2"/>
      <c r="GUE624" s="2"/>
      <c r="GUF624" s="2"/>
      <c r="GUG624" s="2"/>
      <c r="GUH624" s="2"/>
      <c r="GUI624" s="18"/>
      <c r="GUJ624" s="18"/>
      <c r="GUK624" s="18"/>
      <c r="GUL624" s="18"/>
      <c r="GUM624" s="2"/>
      <c r="GUN624" s="86"/>
      <c r="GUO624" s="3"/>
      <c r="GUP624" s="8"/>
      <c r="GUQ624" s="8"/>
      <c r="GUR624" s="8"/>
      <c r="GUS624" s="2"/>
      <c r="GUT624" s="2"/>
      <c r="GUU624" s="2"/>
      <c r="GUV624" s="2"/>
      <c r="GUW624" s="2"/>
      <c r="GUX624" s="2"/>
      <c r="GUY624" s="2"/>
      <c r="GUZ624" s="2"/>
      <c r="GVA624" s="2"/>
      <c r="GVB624" s="2"/>
      <c r="GVC624" s="2"/>
      <c r="GVD624" s="18"/>
      <c r="GVE624" s="18"/>
      <c r="GVF624" s="18"/>
      <c r="GVG624" s="18"/>
      <c r="GVH624" s="2"/>
      <c r="GVI624" s="86"/>
      <c r="GVJ624" s="3"/>
      <c r="GVK624" s="8"/>
      <c r="GVL624" s="8"/>
      <c r="GVM624" s="8"/>
      <c r="GVN624" s="2"/>
      <c r="GVO624" s="2"/>
      <c r="GVP624" s="2"/>
      <c r="GVQ624" s="2"/>
      <c r="GVR624" s="2"/>
      <c r="GVS624" s="2"/>
      <c r="GVT624" s="2"/>
      <c r="GVU624" s="2"/>
      <c r="GVV624" s="2"/>
      <c r="GVW624" s="2"/>
      <c r="GVX624" s="2"/>
      <c r="GVY624" s="18"/>
      <c r="GVZ624" s="18"/>
      <c r="GWA624" s="18"/>
      <c r="GWB624" s="18"/>
      <c r="GWC624" s="2"/>
      <c r="GWD624" s="86"/>
      <c r="GWE624" s="3"/>
      <c r="GWF624" s="8"/>
      <c r="GWG624" s="8"/>
      <c r="GWH624" s="8"/>
      <c r="GWI624" s="2"/>
      <c r="GWJ624" s="2"/>
      <c r="GWK624" s="2"/>
      <c r="GWL624" s="2"/>
      <c r="GWM624" s="2"/>
      <c r="GWN624" s="2"/>
      <c r="GWO624" s="2"/>
      <c r="GWP624" s="2"/>
      <c r="GWQ624" s="2"/>
      <c r="GWR624" s="2"/>
      <c r="GWS624" s="2"/>
      <c r="GWT624" s="18"/>
      <c r="GWU624" s="18"/>
      <c r="GWV624" s="18"/>
      <c r="GWW624" s="18"/>
      <c r="GWX624" s="2"/>
      <c r="GWY624" s="86"/>
      <c r="GWZ624" s="3"/>
      <c r="GXA624" s="8"/>
      <c r="GXB624" s="8"/>
      <c r="GXC624" s="8"/>
      <c r="GXD624" s="2"/>
      <c r="GXE624" s="2"/>
      <c r="GXF624" s="2"/>
      <c r="GXG624" s="2"/>
      <c r="GXH624" s="2"/>
      <c r="GXI624" s="2"/>
      <c r="GXJ624" s="2"/>
      <c r="GXK624" s="2"/>
      <c r="GXL624" s="2"/>
      <c r="GXM624" s="2"/>
      <c r="GXN624" s="2"/>
      <c r="GXO624" s="18"/>
      <c r="GXP624" s="18"/>
      <c r="GXQ624" s="18"/>
      <c r="GXR624" s="18"/>
      <c r="GXS624" s="2"/>
      <c r="GXT624" s="86"/>
      <c r="GXU624" s="3"/>
      <c r="GXV624" s="8"/>
      <c r="GXW624" s="8"/>
      <c r="GXX624" s="8"/>
      <c r="GXY624" s="2"/>
      <c r="GXZ624" s="2"/>
      <c r="GYA624" s="2"/>
      <c r="GYB624" s="2"/>
      <c r="GYC624" s="2"/>
      <c r="GYD624" s="2"/>
      <c r="GYE624" s="2"/>
      <c r="GYF624" s="2"/>
      <c r="GYG624" s="2"/>
      <c r="GYH624" s="2"/>
      <c r="GYI624" s="2"/>
      <c r="GYJ624" s="18"/>
      <c r="GYK624" s="18"/>
      <c r="GYL624" s="18"/>
      <c r="GYM624" s="18"/>
      <c r="GYN624" s="2"/>
      <c r="GYO624" s="86"/>
      <c r="GYP624" s="3"/>
      <c r="GYQ624" s="8"/>
      <c r="GYR624" s="8"/>
      <c r="GYS624" s="8"/>
      <c r="GYT624" s="2"/>
      <c r="GYU624" s="2"/>
      <c r="GYV624" s="2"/>
      <c r="GYW624" s="2"/>
      <c r="GYX624" s="2"/>
      <c r="GYY624" s="2"/>
      <c r="GYZ624" s="2"/>
      <c r="GZA624" s="2"/>
      <c r="GZB624" s="2"/>
      <c r="GZC624" s="2"/>
      <c r="GZD624" s="2"/>
      <c r="GZE624" s="18"/>
      <c r="GZF624" s="18"/>
      <c r="GZG624" s="18"/>
      <c r="GZH624" s="18"/>
      <c r="GZI624" s="2"/>
      <c r="GZJ624" s="86"/>
      <c r="GZK624" s="3"/>
      <c r="GZL624" s="8"/>
      <c r="GZM624" s="8"/>
      <c r="GZN624" s="8"/>
      <c r="GZO624" s="2"/>
      <c r="GZP624" s="2"/>
      <c r="GZQ624" s="2"/>
      <c r="GZR624" s="2"/>
      <c r="GZS624" s="2"/>
      <c r="GZT624" s="2"/>
      <c r="GZU624" s="2"/>
      <c r="GZV624" s="2"/>
      <c r="GZW624" s="2"/>
      <c r="GZX624" s="2"/>
      <c r="GZY624" s="2"/>
      <c r="GZZ624" s="18"/>
      <c r="HAA624" s="18"/>
      <c r="HAB624" s="18"/>
      <c r="HAC624" s="18"/>
      <c r="HAD624" s="2"/>
      <c r="HAE624" s="86"/>
      <c r="HAF624" s="3"/>
      <c r="HAG624" s="8"/>
      <c r="HAH624" s="8"/>
      <c r="HAI624" s="8"/>
      <c r="HAJ624" s="2"/>
      <c r="HAK624" s="2"/>
      <c r="HAL624" s="2"/>
      <c r="HAM624" s="2"/>
      <c r="HAN624" s="2"/>
      <c r="HAO624" s="2"/>
      <c r="HAP624" s="2"/>
      <c r="HAQ624" s="2"/>
      <c r="HAR624" s="2"/>
      <c r="HAS624" s="2"/>
      <c r="HAT624" s="2"/>
      <c r="HAU624" s="18"/>
      <c r="HAV624" s="18"/>
      <c r="HAW624" s="18"/>
      <c r="HAX624" s="18"/>
      <c r="HAY624" s="2"/>
      <c r="HAZ624" s="86"/>
      <c r="HBA624" s="3"/>
      <c r="HBB624" s="8"/>
      <c r="HBC624" s="8"/>
      <c r="HBD624" s="8"/>
      <c r="HBE624" s="2"/>
      <c r="HBF624" s="2"/>
      <c r="HBG624" s="2"/>
      <c r="HBH624" s="2"/>
      <c r="HBI624" s="2"/>
      <c r="HBJ624" s="2"/>
      <c r="HBK624" s="2"/>
      <c r="HBL624" s="2"/>
      <c r="HBM624" s="2"/>
      <c r="HBN624" s="2"/>
      <c r="HBO624" s="2"/>
      <c r="HBP624" s="18"/>
      <c r="HBQ624" s="18"/>
      <c r="HBR624" s="18"/>
      <c r="HBS624" s="18"/>
      <c r="HBT624" s="2"/>
      <c r="HBU624" s="86"/>
      <c r="HBV624" s="3"/>
      <c r="HBW624" s="8"/>
      <c r="HBX624" s="8"/>
      <c r="HBY624" s="8"/>
      <c r="HBZ624" s="2"/>
      <c r="HCA624" s="2"/>
      <c r="HCB624" s="2"/>
      <c r="HCC624" s="2"/>
      <c r="HCD624" s="2"/>
      <c r="HCE624" s="2"/>
      <c r="HCF624" s="2"/>
      <c r="HCG624" s="2"/>
      <c r="HCH624" s="2"/>
      <c r="HCI624" s="2"/>
      <c r="HCJ624" s="2"/>
      <c r="HCK624" s="18"/>
      <c r="HCL624" s="18"/>
      <c r="HCM624" s="18"/>
      <c r="HCN624" s="18"/>
      <c r="HCO624" s="2"/>
      <c r="HCP624" s="86"/>
      <c r="HCQ624" s="3"/>
      <c r="HCR624" s="8"/>
      <c r="HCS624" s="8"/>
      <c r="HCT624" s="8"/>
      <c r="HCU624" s="2"/>
      <c r="HCV624" s="2"/>
      <c r="HCW624" s="2"/>
      <c r="HCX624" s="2"/>
      <c r="HCY624" s="2"/>
      <c r="HCZ624" s="2"/>
      <c r="HDA624" s="2"/>
      <c r="HDB624" s="2"/>
      <c r="HDC624" s="2"/>
      <c r="HDD624" s="2"/>
      <c r="HDE624" s="2"/>
      <c r="HDF624" s="18"/>
      <c r="HDG624" s="18"/>
      <c r="HDH624" s="18"/>
      <c r="HDI624" s="18"/>
      <c r="HDJ624" s="2"/>
      <c r="HDK624" s="86"/>
      <c r="HDL624" s="3"/>
      <c r="HDM624" s="8"/>
      <c r="HDN624" s="8"/>
      <c r="HDO624" s="8"/>
      <c r="HDP624" s="2"/>
      <c r="HDQ624" s="2"/>
      <c r="HDR624" s="2"/>
      <c r="HDS624" s="2"/>
      <c r="HDT624" s="2"/>
      <c r="HDU624" s="2"/>
      <c r="HDV624" s="2"/>
      <c r="HDW624" s="2"/>
      <c r="HDX624" s="2"/>
      <c r="HDY624" s="2"/>
      <c r="HDZ624" s="2"/>
      <c r="HEA624" s="18"/>
      <c r="HEB624" s="18"/>
      <c r="HEC624" s="18"/>
      <c r="HED624" s="18"/>
      <c r="HEE624" s="2"/>
      <c r="HEF624" s="86"/>
      <c r="HEG624" s="3"/>
      <c r="HEH624" s="8"/>
      <c r="HEI624" s="8"/>
      <c r="HEJ624" s="8"/>
      <c r="HEK624" s="2"/>
      <c r="HEL624" s="2"/>
      <c r="HEM624" s="2"/>
      <c r="HEN624" s="2"/>
      <c r="HEO624" s="2"/>
      <c r="HEP624" s="2"/>
      <c r="HEQ624" s="2"/>
      <c r="HER624" s="2"/>
      <c r="HES624" s="2"/>
      <c r="HET624" s="2"/>
      <c r="HEU624" s="2"/>
      <c r="HEV624" s="18"/>
      <c r="HEW624" s="18"/>
      <c r="HEX624" s="18"/>
      <c r="HEY624" s="18"/>
      <c r="HEZ624" s="2"/>
      <c r="HFA624" s="86"/>
      <c r="HFB624" s="3"/>
      <c r="HFC624" s="8"/>
      <c r="HFD624" s="8"/>
      <c r="HFE624" s="8"/>
      <c r="HFF624" s="2"/>
      <c r="HFG624" s="2"/>
      <c r="HFH624" s="2"/>
      <c r="HFI624" s="2"/>
      <c r="HFJ624" s="2"/>
      <c r="HFK624" s="2"/>
      <c r="HFL624" s="2"/>
      <c r="HFM624" s="2"/>
      <c r="HFN624" s="2"/>
      <c r="HFO624" s="2"/>
      <c r="HFP624" s="2"/>
      <c r="HFQ624" s="18"/>
      <c r="HFR624" s="18"/>
      <c r="HFS624" s="18"/>
      <c r="HFT624" s="18"/>
      <c r="HFU624" s="2"/>
      <c r="HFV624" s="86"/>
      <c r="HFW624" s="3"/>
      <c r="HFX624" s="8"/>
      <c r="HFY624" s="8"/>
      <c r="HFZ624" s="8"/>
      <c r="HGA624" s="2"/>
      <c r="HGB624" s="2"/>
      <c r="HGC624" s="2"/>
      <c r="HGD624" s="2"/>
      <c r="HGE624" s="2"/>
      <c r="HGF624" s="2"/>
      <c r="HGG624" s="2"/>
      <c r="HGH624" s="2"/>
      <c r="HGI624" s="2"/>
      <c r="HGJ624" s="2"/>
      <c r="HGK624" s="2"/>
      <c r="HGL624" s="18"/>
      <c r="HGM624" s="18"/>
      <c r="HGN624" s="18"/>
      <c r="HGO624" s="18"/>
      <c r="HGP624" s="2"/>
      <c r="HGQ624" s="86"/>
      <c r="HGR624" s="3"/>
      <c r="HGS624" s="8"/>
      <c r="HGT624" s="8"/>
      <c r="HGU624" s="8"/>
      <c r="HGV624" s="2"/>
      <c r="HGW624" s="2"/>
      <c r="HGX624" s="2"/>
      <c r="HGY624" s="2"/>
      <c r="HGZ624" s="2"/>
      <c r="HHA624" s="2"/>
      <c r="HHB624" s="2"/>
      <c r="HHC624" s="2"/>
      <c r="HHD624" s="2"/>
      <c r="HHE624" s="2"/>
      <c r="HHF624" s="2"/>
      <c r="HHG624" s="18"/>
      <c r="HHH624" s="18"/>
      <c r="HHI624" s="18"/>
      <c r="HHJ624" s="18"/>
      <c r="HHK624" s="2"/>
      <c r="HHL624" s="86"/>
      <c r="HHM624" s="3"/>
      <c r="HHN624" s="8"/>
      <c r="HHO624" s="8"/>
      <c r="HHP624" s="8"/>
      <c r="HHQ624" s="2"/>
      <c r="HHR624" s="2"/>
      <c r="HHS624" s="2"/>
      <c r="HHT624" s="2"/>
      <c r="HHU624" s="2"/>
      <c r="HHV624" s="2"/>
      <c r="HHW624" s="2"/>
      <c r="HHX624" s="2"/>
      <c r="HHY624" s="2"/>
      <c r="HHZ624" s="2"/>
      <c r="HIA624" s="2"/>
      <c r="HIB624" s="18"/>
      <c r="HIC624" s="18"/>
      <c r="HID624" s="18"/>
      <c r="HIE624" s="18"/>
      <c r="HIF624" s="2"/>
      <c r="HIG624" s="86"/>
      <c r="HIH624" s="3"/>
      <c r="HII624" s="8"/>
      <c r="HIJ624" s="8"/>
      <c r="HIK624" s="8"/>
      <c r="HIL624" s="2"/>
      <c r="HIM624" s="2"/>
      <c r="HIN624" s="2"/>
      <c r="HIO624" s="2"/>
      <c r="HIP624" s="2"/>
      <c r="HIQ624" s="2"/>
      <c r="HIR624" s="2"/>
      <c r="HIS624" s="2"/>
      <c r="HIT624" s="2"/>
      <c r="HIU624" s="2"/>
      <c r="HIV624" s="2"/>
      <c r="HIW624" s="18"/>
      <c r="HIX624" s="18"/>
      <c r="HIY624" s="18"/>
      <c r="HIZ624" s="18"/>
      <c r="HJA624" s="2"/>
      <c r="HJB624" s="86"/>
      <c r="HJC624" s="3"/>
      <c r="HJD624" s="8"/>
      <c r="HJE624" s="8"/>
      <c r="HJF624" s="8"/>
      <c r="HJG624" s="2"/>
      <c r="HJH624" s="2"/>
      <c r="HJI624" s="2"/>
      <c r="HJJ624" s="2"/>
      <c r="HJK624" s="2"/>
      <c r="HJL624" s="2"/>
      <c r="HJM624" s="2"/>
      <c r="HJN624" s="2"/>
      <c r="HJO624" s="2"/>
      <c r="HJP624" s="2"/>
      <c r="HJQ624" s="2"/>
      <c r="HJR624" s="18"/>
      <c r="HJS624" s="18"/>
      <c r="HJT624" s="18"/>
      <c r="HJU624" s="18"/>
      <c r="HJV624" s="2"/>
      <c r="HJW624" s="86"/>
      <c r="HJX624" s="3"/>
      <c r="HJY624" s="8"/>
      <c r="HJZ624" s="8"/>
      <c r="HKA624" s="8"/>
      <c r="HKB624" s="2"/>
      <c r="HKC624" s="2"/>
      <c r="HKD624" s="2"/>
      <c r="HKE624" s="2"/>
      <c r="HKF624" s="2"/>
      <c r="HKG624" s="2"/>
      <c r="HKH624" s="2"/>
      <c r="HKI624" s="2"/>
      <c r="HKJ624" s="2"/>
      <c r="HKK624" s="2"/>
      <c r="HKL624" s="2"/>
      <c r="HKM624" s="18"/>
      <c r="HKN624" s="18"/>
      <c r="HKO624" s="18"/>
      <c r="HKP624" s="18"/>
      <c r="HKQ624" s="2"/>
      <c r="HKR624" s="86"/>
      <c r="HKS624" s="3"/>
      <c r="HKT624" s="8"/>
      <c r="HKU624" s="8"/>
      <c r="HKV624" s="8"/>
      <c r="HKW624" s="2"/>
      <c r="HKX624" s="2"/>
      <c r="HKY624" s="2"/>
      <c r="HKZ624" s="2"/>
      <c r="HLA624" s="2"/>
      <c r="HLB624" s="2"/>
      <c r="HLC624" s="2"/>
      <c r="HLD624" s="2"/>
      <c r="HLE624" s="2"/>
      <c r="HLF624" s="2"/>
      <c r="HLG624" s="2"/>
      <c r="HLH624" s="18"/>
      <c r="HLI624" s="18"/>
      <c r="HLJ624" s="18"/>
      <c r="HLK624" s="18"/>
      <c r="HLL624" s="2"/>
      <c r="HLM624" s="86"/>
      <c r="HLN624" s="3"/>
      <c r="HLO624" s="8"/>
      <c r="HLP624" s="8"/>
      <c r="HLQ624" s="8"/>
      <c r="HLR624" s="2"/>
      <c r="HLS624" s="2"/>
      <c r="HLT624" s="2"/>
      <c r="HLU624" s="2"/>
      <c r="HLV624" s="2"/>
      <c r="HLW624" s="2"/>
      <c r="HLX624" s="2"/>
      <c r="HLY624" s="2"/>
      <c r="HLZ624" s="2"/>
      <c r="HMA624" s="2"/>
      <c r="HMB624" s="2"/>
      <c r="HMC624" s="18"/>
      <c r="HMD624" s="18"/>
      <c r="HME624" s="18"/>
      <c r="HMF624" s="18"/>
      <c r="HMG624" s="2"/>
      <c r="HMH624" s="86"/>
      <c r="HMI624" s="3"/>
      <c r="HMJ624" s="8"/>
      <c r="HMK624" s="8"/>
      <c r="HML624" s="8"/>
      <c r="HMM624" s="2"/>
      <c r="HMN624" s="2"/>
      <c r="HMO624" s="2"/>
      <c r="HMP624" s="2"/>
      <c r="HMQ624" s="2"/>
      <c r="HMR624" s="2"/>
      <c r="HMS624" s="2"/>
      <c r="HMT624" s="2"/>
      <c r="HMU624" s="2"/>
      <c r="HMV624" s="2"/>
      <c r="HMW624" s="2"/>
      <c r="HMX624" s="18"/>
      <c r="HMY624" s="18"/>
      <c r="HMZ624" s="18"/>
      <c r="HNA624" s="18"/>
      <c r="HNB624" s="2"/>
      <c r="HNC624" s="86"/>
      <c r="HND624" s="3"/>
      <c r="HNE624" s="8"/>
      <c r="HNF624" s="8"/>
      <c r="HNG624" s="8"/>
      <c r="HNH624" s="2"/>
      <c r="HNI624" s="2"/>
      <c r="HNJ624" s="2"/>
      <c r="HNK624" s="2"/>
      <c r="HNL624" s="2"/>
      <c r="HNM624" s="2"/>
      <c r="HNN624" s="2"/>
      <c r="HNO624" s="2"/>
      <c r="HNP624" s="2"/>
      <c r="HNQ624" s="2"/>
      <c r="HNR624" s="2"/>
      <c r="HNS624" s="18"/>
      <c r="HNT624" s="18"/>
      <c r="HNU624" s="18"/>
      <c r="HNV624" s="18"/>
      <c r="HNW624" s="2"/>
      <c r="HNX624" s="86"/>
      <c r="HNY624" s="3"/>
      <c r="HNZ624" s="8"/>
      <c r="HOA624" s="8"/>
      <c r="HOB624" s="8"/>
      <c r="HOC624" s="2"/>
      <c r="HOD624" s="2"/>
      <c r="HOE624" s="2"/>
      <c r="HOF624" s="2"/>
      <c r="HOG624" s="2"/>
      <c r="HOH624" s="2"/>
      <c r="HOI624" s="2"/>
      <c r="HOJ624" s="2"/>
      <c r="HOK624" s="2"/>
      <c r="HOL624" s="2"/>
      <c r="HOM624" s="2"/>
      <c r="HON624" s="18"/>
      <c r="HOO624" s="18"/>
      <c r="HOP624" s="18"/>
      <c r="HOQ624" s="18"/>
      <c r="HOR624" s="2"/>
      <c r="HOS624" s="86"/>
      <c r="HOT624" s="3"/>
      <c r="HOU624" s="8"/>
      <c r="HOV624" s="8"/>
      <c r="HOW624" s="8"/>
      <c r="HOX624" s="2"/>
      <c r="HOY624" s="2"/>
      <c r="HOZ624" s="2"/>
      <c r="HPA624" s="2"/>
      <c r="HPB624" s="2"/>
      <c r="HPC624" s="2"/>
      <c r="HPD624" s="2"/>
      <c r="HPE624" s="2"/>
      <c r="HPF624" s="2"/>
      <c r="HPG624" s="2"/>
      <c r="HPH624" s="2"/>
      <c r="HPI624" s="18"/>
      <c r="HPJ624" s="18"/>
      <c r="HPK624" s="18"/>
      <c r="HPL624" s="18"/>
      <c r="HPM624" s="2"/>
      <c r="HPN624" s="86"/>
      <c r="HPO624" s="3"/>
      <c r="HPP624" s="8"/>
      <c r="HPQ624" s="8"/>
      <c r="HPR624" s="8"/>
      <c r="HPS624" s="2"/>
      <c r="HPT624" s="2"/>
      <c r="HPU624" s="2"/>
      <c r="HPV624" s="2"/>
      <c r="HPW624" s="2"/>
      <c r="HPX624" s="2"/>
      <c r="HPY624" s="2"/>
      <c r="HPZ624" s="2"/>
      <c r="HQA624" s="2"/>
      <c r="HQB624" s="2"/>
      <c r="HQC624" s="2"/>
      <c r="HQD624" s="18"/>
      <c r="HQE624" s="18"/>
      <c r="HQF624" s="18"/>
      <c r="HQG624" s="18"/>
      <c r="HQH624" s="2"/>
      <c r="HQI624" s="86"/>
      <c r="HQJ624" s="3"/>
      <c r="HQK624" s="8"/>
      <c r="HQL624" s="8"/>
      <c r="HQM624" s="8"/>
      <c r="HQN624" s="2"/>
      <c r="HQO624" s="2"/>
      <c r="HQP624" s="2"/>
      <c r="HQQ624" s="2"/>
      <c r="HQR624" s="2"/>
      <c r="HQS624" s="2"/>
      <c r="HQT624" s="2"/>
      <c r="HQU624" s="2"/>
      <c r="HQV624" s="2"/>
      <c r="HQW624" s="2"/>
      <c r="HQX624" s="2"/>
      <c r="HQY624" s="18"/>
      <c r="HQZ624" s="18"/>
      <c r="HRA624" s="18"/>
      <c r="HRB624" s="18"/>
      <c r="HRC624" s="2"/>
      <c r="HRD624" s="86"/>
      <c r="HRE624" s="3"/>
      <c r="HRF624" s="8"/>
      <c r="HRG624" s="8"/>
      <c r="HRH624" s="8"/>
      <c r="HRI624" s="2"/>
      <c r="HRJ624" s="2"/>
      <c r="HRK624" s="2"/>
      <c r="HRL624" s="2"/>
      <c r="HRM624" s="2"/>
      <c r="HRN624" s="2"/>
      <c r="HRO624" s="2"/>
      <c r="HRP624" s="2"/>
      <c r="HRQ624" s="2"/>
      <c r="HRR624" s="2"/>
      <c r="HRS624" s="2"/>
      <c r="HRT624" s="18"/>
      <c r="HRU624" s="18"/>
      <c r="HRV624" s="18"/>
      <c r="HRW624" s="18"/>
      <c r="HRX624" s="2"/>
      <c r="HRY624" s="86"/>
      <c r="HRZ624" s="3"/>
      <c r="HSA624" s="8"/>
      <c r="HSB624" s="8"/>
      <c r="HSC624" s="8"/>
      <c r="HSD624" s="2"/>
      <c r="HSE624" s="2"/>
      <c r="HSF624" s="2"/>
      <c r="HSG624" s="2"/>
      <c r="HSH624" s="2"/>
      <c r="HSI624" s="2"/>
      <c r="HSJ624" s="2"/>
      <c r="HSK624" s="2"/>
      <c r="HSL624" s="2"/>
      <c r="HSM624" s="2"/>
      <c r="HSN624" s="2"/>
      <c r="HSO624" s="18"/>
      <c r="HSP624" s="18"/>
      <c r="HSQ624" s="18"/>
      <c r="HSR624" s="18"/>
      <c r="HSS624" s="2"/>
      <c r="HST624" s="86"/>
      <c r="HSU624" s="3"/>
      <c r="HSV624" s="8"/>
      <c r="HSW624" s="8"/>
      <c r="HSX624" s="8"/>
      <c r="HSY624" s="2"/>
      <c r="HSZ624" s="2"/>
      <c r="HTA624" s="2"/>
      <c r="HTB624" s="2"/>
      <c r="HTC624" s="2"/>
      <c r="HTD624" s="2"/>
      <c r="HTE624" s="2"/>
      <c r="HTF624" s="2"/>
      <c r="HTG624" s="2"/>
      <c r="HTH624" s="2"/>
      <c r="HTI624" s="2"/>
      <c r="HTJ624" s="18"/>
      <c r="HTK624" s="18"/>
      <c r="HTL624" s="18"/>
      <c r="HTM624" s="18"/>
      <c r="HTN624" s="2"/>
      <c r="HTO624" s="86"/>
      <c r="HTP624" s="3"/>
      <c r="HTQ624" s="8"/>
      <c r="HTR624" s="8"/>
      <c r="HTS624" s="8"/>
      <c r="HTT624" s="2"/>
      <c r="HTU624" s="2"/>
      <c r="HTV624" s="2"/>
      <c r="HTW624" s="2"/>
      <c r="HTX624" s="2"/>
      <c r="HTY624" s="2"/>
      <c r="HTZ624" s="2"/>
      <c r="HUA624" s="2"/>
      <c r="HUB624" s="2"/>
      <c r="HUC624" s="2"/>
      <c r="HUD624" s="2"/>
      <c r="HUE624" s="18"/>
      <c r="HUF624" s="18"/>
      <c r="HUG624" s="18"/>
      <c r="HUH624" s="18"/>
      <c r="HUI624" s="2"/>
      <c r="HUJ624" s="86"/>
      <c r="HUK624" s="3"/>
      <c r="HUL624" s="8"/>
      <c r="HUM624" s="8"/>
      <c r="HUN624" s="8"/>
      <c r="HUO624" s="2"/>
      <c r="HUP624" s="2"/>
      <c r="HUQ624" s="2"/>
      <c r="HUR624" s="2"/>
      <c r="HUS624" s="2"/>
      <c r="HUT624" s="2"/>
      <c r="HUU624" s="2"/>
      <c r="HUV624" s="2"/>
      <c r="HUW624" s="2"/>
      <c r="HUX624" s="2"/>
      <c r="HUY624" s="2"/>
      <c r="HUZ624" s="18"/>
      <c r="HVA624" s="18"/>
      <c r="HVB624" s="18"/>
      <c r="HVC624" s="18"/>
      <c r="HVD624" s="2"/>
      <c r="HVE624" s="86"/>
      <c r="HVF624" s="3"/>
      <c r="HVG624" s="8"/>
      <c r="HVH624" s="8"/>
      <c r="HVI624" s="8"/>
      <c r="HVJ624" s="2"/>
      <c r="HVK624" s="2"/>
      <c r="HVL624" s="2"/>
      <c r="HVM624" s="2"/>
      <c r="HVN624" s="2"/>
      <c r="HVO624" s="2"/>
      <c r="HVP624" s="2"/>
      <c r="HVQ624" s="2"/>
      <c r="HVR624" s="2"/>
      <c r="HVS624" s="2"/>
      <c r="HVT624" s="2"/>
      <c r="HVU624" s="18"/>
      <c r="HVV624" s="18"/>
      <c r="HVW624" s="18"/>
      <c r="HVX624" s="18"/>
      <c r="HVY624" s="2"/>
      <c r="HVZ624" s="86"/>
      <c r="HWA624" s="3"/>
      <c r="HWB624" s="8"/>
      <c r="HWC624" s="8"/>
      <c r="HWD624" s="8"/>
      <c r="HWE624" s="2"/>
      <c r="HWF624" s="2"/>
      <c r="HWG624" s="2"/>
      <c r="HWH624" s="2"/>
      <c r="HWI624" s="2"/>
      <c r="HWJ624" s="2"/>
      <c r="HWK624" s="2"/>
      <c r="HWL624" s="2"/>
      <c r="HWM624" s="2"/>
      <c r="HWN624" s="2"/>
      <c r="HWO624" s="2"/>
      <c r="HWP624" s="18"/>
      <c r="HWQ624" s="18"/>
      <c r="HWR624" s="18"/>
      <c r="HWS624" s="18"/>
      <c r="HWT624" s="2"/>
      <c r="HWU624" s="86"/>
      <c r="HWV624" s="3"/>
      <c r="HWW624" s="8"/>
      <c r="HWX624" s="8"/>
      <c r="HWY624" s="8"/>
      <c r="HWZ624" s="2"/>
      <c r="HXA624" s="2"/>
      <c r="HXB624" s="2"/>
      <c r="HXC624" s="2"/>
      <c r="HXD624" s="2"/>
      <c r="HXE624" s="2"/>
      <c r="HXF624" s="2"/>
      <c r="HXG624" s="2"/>
      <c r="HXH624" s="2"/>
      <c r="HXI624" s="2"/>
      <c r="HXJ624" s="2"/>
      <c r="HXK624" s="18"/>
      <c r="HXL624" s="18"/>
      <c r="HXM624" s="18"/>
      <c r="HXN624" s="18"/>
      <c r="HXO624" s="2"/>
      <c r="HXP624" s="86"/>
      <c r="HXQ624" s="3"/>
      <c r="HXR624" s="8"/>
      <c r="HXS624" s="8"/>
      <c r="HXT624" s="8"/>
      <c r="HXU624" s="2"/>
      <c r="HXV624" s="2"/>
      <c r="HXW624" s="2"/>
      <c r="HXX624" s="2"/>
      <c r="HXY624" s="2"/>
      <c r="HXZ624" s="2"/>
      <c r="HYA624" s="2"/>
      <c r="HYB624" s="2"/>
      <c r="HYC624" s="2"/>
      <c r="HYD624" s="2"/>
      <c r="HYE624" s="2"/>
      <c r="HYF624" s="18"/>
      <c r="HYG624" s="18"/>
      <c r="HYH624" s="18"/>
      <c r="HYI624" s="18"/>
      <c r="HYJ624" s="2"/>
      <c r="HYK624" s="86"/>
      <c r="HYL624" s="3"/>
      <c r="HYM624" s="8"/>
      <c r="HYN624" s="8"/>
      <c r="HYO624" s="8"/>
      <c r="HYP624" s="2"/>
      <c r="HYQ624" s="2"/>
      <c r="HYR624" s="2"/>
      <c r="HYS624" s="2"/>
      <c r="HYT624" s="2"/>
      <c r="HYU624" s="2"/>
      <c r="HYV624" s="2"/>
      <c r="HYW624" s="2"/>
      <c r="HYX624" s="2"/>
      <c r="HYY624" s="2"/>
      <c r="HYZ624" s="2"/>
      <c r="HZA624" s="18"/>
      <c r="HZB624" s="18"/>
      <c r="HZC624" s="18"/>
      <c r="HZD624" s="18"/>
      <c r="HZE624" s="2"/>
      <c r="HZF624" s="86"/>
      <c r="HZG624" s="3"/>
      <c r="HZH624" s="8"/>
      <c r="HZI624" s="8"/>
      <c r="HZJ624" s="8"/>
      <c r="HZK624" s="2"/>
      <c r="HZL624" s="2"/>
      <c r="HZM624" s="2"/>
      <c r="HZN624" s="2"/>
      <c r="HZO624" s="2"/>
      <c r="HZP624" s="2"/>
      <c r="HZQ624" s="2"/>
      <c r="HZR624" s="2"/>
      <c r="HZS624" s="2"/>
      <c r="HZT624" s="2"/>
      <c r="HZU624" s="2"/>
      <c r="HZV624" s="18"/>
      <c r="HZW624" s="18"/>
      <c r="HZX624" s="18"/>
      <c r="HZY624" s="18"/>
      <c r="HZZ624" s="2"/>
      <c r="IAA624" s="86"/>
      <c r="IAB624" s="3"/>
      <c r="IAC624" s="8"/>
      <c r="IAD624" s="8"/>
      <c r="IAE624" s="8"/>
      <c r="IAF624" s="2"/>
      <c r="IAG624" s="2"/>
      <c r="IAH624" s="2"/>
      <c r="IAI624" s="2"/>
      <c r="IAJ624" s="2"/>
      <c r="IAK624" s="2"/>
      <c r="IAL624" s="2"/>
      <c r="IAM624" s="2"/>
      <c r="IAN624" s="2"/>
      <c r="IAO624" s="2"/>
      <c r="IAP624" s="2"/>
      <c r="IAQ624" s="18"/>
      <c r="IAR624" s="18"/>
      <c r="IAS624" s="18"/>
      <c r="IAT624" s="18"/>
      <c r="IAU624" s="2"/>
      <c r="IAV624" s="86"/>
      <c r="IAW624" s="3"/>
      <c r="IAX624" s="8"/>
      <c r="IAY624" s="8"/>
      <c r="IAZ624" s="8"/>
      <c r="IBA624" s="2"/>
      <c r="IBB624" s="2"/>
      <c r="IBC624" s="2"/>
      <c r="IBD624" s="2"/>
      <c r="IBE624" s="2"/>
      <c r="IBF624" s="2"/>
      <c r="IBG624" s="2"/>
      <c r="IBH624" s="2"/>
      <c r="IBI624" s="2"/>
      <c r="IBJ624" s="2"/>
      <c r="IBK624" s="2"/>
      <c r="IBL624" s="18"/>
      <c r="IBM624" s="18"/>
      <c r="IBN624" s="18"/>
      <c r="IBO624" s="18"/>
      <c r="IBP624" s="2"/>
      <c r="IBQ624" s="86"/>
      <c r="IBR624" s="3"/>
      <c r="IBS624" s="8"/>
      <c r="IBT624" s="8"/>
      <c r="IBU624" s="8"/>
      <c r="IBV624" s="2"/>
      <c r="IBW624" s="2"/>
      <c r="IBX624" s="2"/>
      <c r="IBY624" s="2"/>
      <c r="IBZ624" s="2"/>
      <c r="ICA624" s="2"/>
      <c r="ICB624" s="2"/>
      <c r="ICC624" s="2"/>
      <c r="ICD624" s="2"/>
      <c r="ICE624" s="2"/>
      <c r="ICF624" s="2"/>
      <c r="ICG624" s="18"/>
      <c r="ICH624" s="18"/>
      <c r="ICI624" s="18"/>
      <c r="ICJ624" s="18"/>
      <c r="ICK624" s="2"/>
      <c r="ICL624" s="86"/>
      <c r="ICM624" s="3"/>
      <c r="ICN624" s="8"/>
      <c r="ICO624" s="8"/>
      <c r="ICP624" s="8"/>
      <c r="ICQ624" s="2"/>
      <c r="ICR624" s="2"/>
      <c r="ICS624" s="2"/>
      <c r="ICT624" s="2"/>
      <c r="ICU624" s="2"/>
      <c r="ICV624" s="2"/>
      <c r="ICW624" s="2"/>
      <c r="ICX624" s="2"/>
      <c r="ICY624" s="2"/>
      <c r="ICZ624" s="2"/>
      <c r="IDA624" s="2"/>
      <c r="IDB624" s="18"/>
      <c r="IDC624" s="18"/>
      <c r="IDD624" s="18"/>
      <c r="IDE624" s="18"/>
      <c r="IDF624" s="2"/>
      <c r="IDG624" s="86"/>
      <c r="IDH624" s="3"/>
      <c r="IDI624" s="8"/>
      <c r="IDJ624" s="8"/>
      <c r="IDK624" s="8"/>
      <c r="IDL624" s="2"/>
      <c r="IDM624" s="2"/>
      <c r="IDN624" s="2"/>
      <c r="IDO624" s="2"/>
      <c r="IDP624" s="2"/>
      <c r="IDQ624" s="2"/>
      <c r="IDR624" s="2"/>
      <c r="IDS624" s="2"/>
      <c r="IDT624" s="2"/>
      <c r="IDU624" s="2"/>
      <c r="IDV624" s="2"/>
      <c r="IDW624" s="18"/>
      <c r="IDX624" s="18"/>
      <c r="IDY624" s="18"/>
      <c r="IDZ624" s="18"/>
      <c r="IEA624" s="2"/>
      <c r="IEB624" s="86"/>
      <c r="IEC624" s="3"/>
      <c r="IED624" s="8"/>
      <c r="IEE624" s="8"/>
      <c r="IEF624" s="8"/>
      <c r="IEG624" s="2"/>
      <c r="IEH624" s="2"/>
      <c r="IEI624" s="2"/>
      <c r="IEJ624" s="2"/>
      <c r="IEK624" s="2"/>
      <c r="IEL624" s="2"/>
      <c r="IEM624" s="2"/>
      <c r="IEN624" s="2"/>
      <c r="IEO624" s="2"/>
      <c r="IEP624" s="2"/>
      <c r="IEQ624" s="2"/>
      <c r="IER624" s="18"/>
      <c r="IES624" s="18"/>
      <c r="IET624" s="18"/>
      <c r="IEU624" s="18"/>
      <c r="IEV624" s="2"/>
      <c r="IEW624" s="86"/>
      <c r="IEX624" s="3"/>
      <c r="IEY624" s="8"/>
      <c r="IEZ624" s="8"/>
      <c r="IFA624" s="8"/>
      <c r="IFB624" s="2"/>
      <c r="IFC624" s="2"/>
      <c r="IFD624" s="2"/>
      <c r="IFE624" s="2"/>
      <c r="IFF624" s="2"/>
      <c r="IFG624" s="2"/>
      <c r="IFH624" s="2"/>
      <c r="IFI624" s="2"/>
      <c r="IFJ624" s="2"/>
      <c r="IFK624" s="2"/>
      <c r="IFL624" s="2"/>
      <c r="IFM624" s="18"/>
      <c r="IFN624" s="18"/>
      <c r="IFO624" s="18"/>
      <c r="IFP624" s="18"/>
      <c r="IFQ624" s="2"/>
      <c r="IFR624" s="86"/>
      <c r="IFS624" s="3"/>
      <c r="IFT624" s="8"/>
      <c r="IFU624" s="8"/>
      <c r="IFV624" s="8"/>
      <c r="IFW624" s="2"/>
      <c r="IFX624" s="2"/>
      <c r="IFY624" s="2"/>
      <c r="IFZ624" s="2"/>
      <c r="IGA624" s="2"/>
      <c r="IGB624" s="2"/>
      <c r="IGC624" s="2"/>
      <c r="IGD624" s="2"/>
      <c r="IGE624" s="2"/>
      <c r="IGF624" s="2"/>
      <c r="IGG624" s="2"/>
      <c r="IGH624" s="18"/>
      <c r="IGI624" s="18"/>
      <c r="IGJ624" s="18"/>
      <c r="IGK624" s="18"/>
      <c r="IGL624" s="2"/>
      <c r="IGM624" s="86"/>
      <c r="IGN624" s="3"/>
      <c r="IGO624" s="8"/>
      <c r="IGP624" s="8"/>
      <c r="IGQ624" s="8"/>
      <c r="IGR624" s="2"/>
      <c r="IGS624" s="2"/>
      <c r="IGT624" s="2"/>
      <c r="IGU624" s="2"/>
      <c r="IGV624" s="2"/>
      <c r="IGW624" s="2"/>
      <c r="IGX624" s="2"/>
      <c r="IGY624" s="2"/>
      <c r="IGZ624" s="2"/>
      <c r="IHA624" s="2"/>
      <c r="IHB624" s="2"/>
      <c r="IHC624" s="18"/>
      <c r="IHD624" s="18"/>
      <c r="IHE624" s="18"/>
      <c r="IHF624" s="18"/>
      <c r="IHG624" s="2"/>
      <c r="IHH624" s="86"/>
      <c r="IHI624" s="3"/>
      <c r="IHJ624" s="8"/>
      <c r="IHK624" s="8"/>
      <c r="IHL624" s="8"/>
      <c r="IHM624" s="2"/>
      <c r="IHN624" s="2"/>
      <c r="IHO624" s="2"/>
      <c r="IHP624" s="2"/>
      <c r="IHQ624" s="2"/>
      <c r="IHR624" s="2"/>
      <c r="IHS624" s="2"/>
      <c r="IHT624" s="2"/>
      <c r="IHU624" s="2"/>
      <c r="IHV624" s="2"/>
      <c r="IHW624" s="2"/>
      <c r="IHX624" s="18"/>
      <c r="IHY624" s="18"/>
      <c r="IHZ624" s="18"/>
      <c r="IIA624" s="18"/>
      <c r="IIB624" s="2"/>
      <c r="IIC624" s="86"/>
      <c r="IID624" s="3"/>
      <c r="IIE624" s="8"/>
      <c r="IIF624" s="8"/>
      <c r="IIG624" s="8"/>
      <c r="IIH624" s="2"/>
      <c r="III624" s="2"/>
      <c r="IIJ624" s="2"/>
      <c r="IIK624" s="2"/>
      <c r="IIL624" s="2"/>
      <c r="IIM624" s="2"/>
      <c r="IIN624" s="2"/>
      <c r="IIO624" s="2"/>
      <c r="IIP624" s="2"/>
      <c r="IIQ624" s="2"/>
      <c r="IIR624" s="2"/>
      <c r="IIS624" s="18"/>
      <c r="IIT624" s="18"/>
      <c r="IIU624" s="18"/>
      <c r="IIV624" s="18"/>
      <c r="IIW624" s="2"/>
      <c r="IIX624" s="86"/>
      <c r="IIY624" s="3"/>
      <c r="IIZ624" s="8"/>
      <c r="IJA624" s="8"/>
      <c r="IJB624" s="8"/>
      <c r="IJC624" s="2"/>
      <c r="IJD624" s="2"/>
      <c r="IJE624" s="2"/>
      <c r="IJF624" s="2"/>
      <c r="IJG624" s="2"/>
      <c r="IJH624" s="2"/>
      <c r="IJI624" s="2"/>
      <c r="IJJ624" s="2"/>
      <c r="IJK624" s="2"/>
      <c r="IJL624" s="2"/>
      <c r="IJM624" s="2"/>
      <c r="IJN624" s="18"/>
      <c r="IJO624" s="18"/>
      <c r="IJP624" s="18"/>
      <c r="IJQ624" s="18"/>
      <c r="IJR624" s="2"/>
      <c r="IJS624" s="86"/>
      <c r="IJT624" s="3"/>
      <c r="IJU624" s="8"/>
      <c r="IJV624" s="8"/>
      <c r="IJW624" s="8"/>
      <c r="IJX624" s="2"/>
      <c r="IJY624" s="2"/>
      <c r="IJZ624" s="2"/>
      <c r="IKA624" s="2"/>
      <c r="IKB624" s="2"/>
      <c r="IKC624" s="2"/>
      <c r="IKD624" s="2"/>
      <c r="IKE624" s="2"/>
      <c r="IKF624" s="2"/>
      <c r="IKG624" s="2"/>
      <c r="IKH624" s="2"/>
      <c r="IKI624" s="18"/>
      <c r="IKJ624" s="18"/>
      <c r="IKK624" s="18"/>
      <c r="IKL624" s="18"/>
      <c r="IKM624" s="2"/>
      <c r="IKN624" s="86"/>
      <c r="IKO624" s="3"/>
      <c r="IKP624" s="8"/>
      <c r="IKQ624" s="8"/>
      <c r="IKR624" s="8"/>
      <c r="IKS624" s="2"/>
      <c r="IKT624" s="2"/>
      <c r="IKU624" s="2"/>
      <c r="IKV624" s="2"/>
      <c r="IKW624" s="2"/>
      <c r="IKX624" s="2"/>
      <c r="IKY624" s="2"/>
      <c r="IKZ624" s="2"/>
      <c r="ILA624" s="2"/>
      <c r="ILB624" s="2"/>
      <c r="ILC624" s="2"/>
      <c r="ILD624" s="18"/>
      <c r="ILE624" s="18"/>
      <c r="ILF624" s="18"/>
      <c r="ILG624" s="18"/>
      <c r="ILH624" s="2"/>
      <c r="ILI624" s="86"/>
      <c r="ILJ624" s="3"/>
      <c r="ILK624" s="8"/>
      <c r="ILL624" s="8"/>
      <c r="ILM624" s="8"/>
      <c r="ILN624" s="2"/>
      <c r="ILO624" s="2"/>
      <c r="ILP624" s="2"/>
      <c r="ILQ624" s="2"/>
      <c r="ILR624" s="2"/>
      <c r="ILS624" s="2"/>
      <c r="ILT624" s="2"/>
      <c r="ILU624" s="2"/>
      <c r="ILV624" s="2"/>
      <c r="ILW624" s="2"/>
      <c r="ILX624" s="2"/>
      <c r="ILY624" s="18"/>
      <c r="ILZ624" s="18"/>
      <c r="IMA624" s="18"/>
      <c r="IMB624" s="18"/>
      <c r="IMC624" s="2"/>
      <c r="IMD624" s="86"/>
      <c r="IME624" s="3"/>
      <c r="IMF624" s="8"/>
      <c r="IMG624" s="8"/>
      <c r="IMH624" s="8"/>
      <c r="IMI624" s="2"/>
      <c r="IMJ624" s="2"/>
      <c r="IMK624" s="2"/>
      <c r="IML624" s="2"/>
      <c r="IMM624" s="2"/>
      <c r="IMN624" s="2"/>
      <c r="IMO624" s="2"/>
      <c r="IMP624" s="2"/>
      <c r="IMQ624" s="2"/>
      <c r="IMR624" s="2"/>
      <c r="IMS624" s="2"/>
      <c r="IMT624" s="18"/>
      <c r="IMU624" s="18"/>
      <c r="IMV624" s="18"/>
      <c r="IMW624" s="18"/>
      <c r="IMX624" s="2"/>
      <c r="IMY624" s="86"/>
      <c r="IMZ624" s="3"/>
      <c r="INA624" s="8"/>
      <c r="INB624" s="8"/>
      <c r="INC624" s="8"/>
      <c r="IND624" s="2"/>
      <c r="INE624" s="2"/>
      <c r="INF624" s="2"/>
      <c r="ING624" s="2"/>
      <c r="INH624" s="2"/>
      <c r="INI624" s="2"/>
      <c r="INJ624" s="2"/>
      <c r="INK624" s="2"/>
      <c r="INL624" s="2"/>
      <c r="INM624" s="2"/>
      <c r="INN624" s="2"/>
      <c r="INO624" s="18"/>
      <c r="INP624" s="18"/>
      <c r="INQ624" s="18"/>
      <c r="INR624" s="18"/>
      <c r="INS624" s="2"/>
      <c r="INT624" s="86"/>
      <c r="INU624" s="3"/>
      <c r="INV624" s="8"/>
      <c r="INW624" s="8"/>
      <c r="INX624" s="8"/>
      <c r="INY624" s="2"/>
      <c r="INZ624" s="2"/>
      <c r="IOA624" s="2"/>
      <c r="IOB624" s="2"/>
      <c r="IOC624" s="2"/>
      <c r="IOD624" s="2"/>
      <c r="IOE624" s="2"/>
      <c r="IOF624" s="2"/>
      <c r="IOG624" s="2"/>
      <c r="IOH624" s="2"/>
      <c r="IOI624" s="2"/>
      <c r="IOJ624" s="18"/>
      <c r="IOK624" s="18"/>
      <c r="IOL624" s="18"/>
      <c r="IOM624" s="18"/>
      <c r="ION624" s="2"/>
      <c r="IOO624" s="86"/>
      <c r="IOP624" s="3"/>
      <c r="IOQ624" s="8"/>
      <c r="IOR624" s="8"/>
      <c r="IOS624" s="8"/>
      <c r="IOT624" s="2"/>
      <c r="IOU624" s="2"/>
      <c r="IOV624" s="2"/>
      <c r="IOW624" s="2"/>
      <c r="IOX624" s="2"/>
      <c r="IOY624" s="2"/>
      <c r="IOZ624" s="2"/>
      <c r="IPA624" s="2"/>
      <c r="IPB624" s="2"/>
      <c r="IPC624" s="2"/>
      <c r="IPD624" s="2"/>
      <c r="IPE624" s="18"/>
      <c r="IPF624" s="18"/>
      <c r="IPG624" s="18"/>
      <c r="IPH624" s="18"/>
      <c r="IPI624" s="2"/>
      <c r="IPJ624" s="86"/>
      <c r="IPK624" s="3"/>
      <c r="IPL624" s="8"/>
      <c r="IPM624" s="8"/>
      <c r="IPN624" s="8"/>
      <c r="IPO624" s="2"/>
      <c r="IPP624" s="2"/>
      <c r="IPQ624" s="2"/>
      <c r="IPR624" s="2"/>
      <c r="IPS624" s="2"/>
      <c r="IPT624" s="2"/>
      <c r="IPU624" s="2"/>
      <c r="IPV624" s="2"/>
      <c r="IPW624" s="2"/>
      <c r="IPX624" s="2"/>
      <c r="IPY624" s="2"/>
      <c r="IPZ624" s="18"/>
      <c r="IQA624" s="18"/>
      <c r="IQB624" s="18"/>
      <c r="IQC624" s="18"/>
      <c r="IQD624" s="2"/>
      <c r="IQE624" s="86"/>
      <c r="IQF624" s="3"/>
      <c r="IQG624" s="8"/>
      <c r="IQH624" s="8"/>
      <c r="IQI624" s="8"/>
      <c r="IQJ624" s="2"/>
      <c r="IQK624" s="2"/>
      <c r="IQL624" s="2"/>
      <c r="IQM624" s="2"/>
      <c r="IQN624" s="2"/>
      <c r="IQO624" s="2"/>
      <c r="IQP624" s="2"/>
      <c r="IQQ624" s="2"/>
      <c r="IQR624" s="2"/>
      <c r="IQS624" s="2"/>
      <c r="IQT624" s="2"/>
      <c r="IQU624" s="18"/>
      <c r="IQV624" s="18"/>
      <c r="IQW624" s="18"/>
      <c r="IQX624" s="18"/>
      <c r="IQY624" s="2"/>
      <c r="IQZ624" s="86"/>
      <c r="IRA624" s="3"/>
      <c r="IRB624" s="8"/>
      <c r="IRC624" s="8"/>
      <c r="IRD624" s="8"/>
      <c r="IRE624" s="2"/>
      <c r="IRF624" s="2"/>
      <c r="IRG624" s="2"/>
      <c r="IRH624" s="2"/>
      <c r="IRI624" s="2"/>
      <c r="IRJ624" s="2"/>
      <c r="IRK624" s="2"/>
      <c r="IRL624" s="2"/>
      <c r="IRM624" s="2"/>
      <c r="IRN624" s="2"/>
      <c r="IRO624" s="2"/>
      <c r="IRP624" s="18"/>
      <c r="IRQ624" s="18"/>
      <c r="IRR624" s="18"/>
      <c r="IRS624" s="18"/>
      <c r="IRT624" s="2"/>
      <c r="IRU624" s="86"/>
      <c r="IRV624" s="3"/>
      <c r="IRW624" s="8"/>
      <c r="IRX624" s="8"/>
      <c r="IRY624" s="8"/>
      <c r="IRZ624" s="2"/>
      <c r="ISA624" s="2"/>
      <c r="ISB624" s="2"/>
      <c r="ISC624" s="2"/>
      <c r="ISD624" s="2"/>
      <c r="ISE624" s="2"/>
      <c r="ISF624" s="2"/>
      <c r="ISG624" s="2"/>
      <c r="ISH624" s="2"/>
      <c r="ISI624" s="2"/>
      <c r="ISJ624" s="2"/>
      <c r="ISK624" s="18"/>
      <c r="ISL624" s="18"/>
      <c r="ISM624" s="18"/>
      <c r="ISN624" s="18"/>
      <c r="ISO624" s="2"/>
      <c r="ISP624" s="86"/>
      <c r="ISQ624" s="3"/>
      <c r="ISR624" s="8"/>
      <c r="ISS624" s="8"/>
      <c r="IST624" s="8"/>
      <c r="ISU624" s="2"/>
      <c r="ISV624" s="2"/>
      <c r="ISW624" s="2"/>
      <c r="ISX624" s="2"/>
      <c r="ISY624" s="2"/>
      <c r="ISZ624" s="2"/>
      <c r="ITA624" s="2"/>
      <c r="ITB624" s="2"/>
      <c r="ITC624" s="2"/>
      <c r="ITD624" s="2"/>
      <c r="ITE624" s="2"/>
      <c r="ITF624" s="18"/>
      <c r="ITG624" s="18"/>
      <c r="ITH624" s="18"/>
      <c r="ITI624" s="18"/>
      <c r="ITJ624" s="2"/>
      <c r="ITK624" s="86"/>
      <c r="ITL624" s="3"/>
      <c r="ITM624" s="8"/>
      <c r="ITN624" s="8"/>
      <c r="ITO624" s="8"/>
      <c r="ITP624" s="2"/>
      <c r="ITQ624" s="2"/>
      <c r="ITR624" s="2"/>
      <c r="ITS624" s="2"/>
      <c r="ITT624" s="2"/>
      <c r="ITU624" s="2"/>
      <c r="ITV624" s="2"/>
      <c r="ITW624" s="2"/>
      <c r="ITX624" s="2"/>
      <c r="ITY624" s="2"/>
      <c r="ITZ624" s="2"/>
      <c r="IUA624" s="18"/>
      <c r="IUB624" s="18"/>
      <c r="IUC624" s="18"/>
      <c r="IUD624" s="18"/>
      <c r="IUE624" s="2"/>
      <c r="IUF624" s="86"/>
      <c r="IUG624" s="3"/>
      <c r="IUH624" s="8"/>
      <c r="IUI624" s="8"/>
      <c r="IUJ624" s="8"/>
      <c r="IUK624" s="2"/>
      <c r="IUL624" s="2"/>
      <c r="IUM624" s="2"/>
      <c r="IUN624" s="2"/>
      <c r="IUO624" s="2"/>
      <c r="IUP624" s="2"/>
      <c r="IUQ624" s="2"/>
      <c r="IUR624" s="2"/>
      <c r="IUS624" s="2"/>
      <c r="IUT624" s="2"/>
      <c r="IUU624" s="2"/>
      <c r="IUV624" s="18"/>
      <c r="IUW624" s="18"/>
      <c r="IUX624" s="18"/>
      <c r="IUY624" s="18"/>
      <c r="IUZ624" s="2"/>
      <c r="IVA624" s="86"/>
      <c r="IVB624" s="3"/>
      <c r="IVC624" s="8"/>
      <c r="IVD624" s="8"/>
      <c r="IVE624" s="8"/>
      <c r="IVF624" s="2"/>
      <c r="IVG624" s="2"/>
      <c r="IVH624" s="2"/>
      <c r="IVI624" s="2"/>
      <c r="IVJ624" s="2"/>
      <c r="IVK624" s="2"/>
      <c r="IVL624" s="2"/>
      <c r="IVM624" s="2"/>
      <c r="IVN624" s="2"/>
      <c r="IVO624" s="2"/>
      <c r="IVP624" s="2"/>
      <c r="IVQ624" s="18"/>
      <c r="IVR624" s="18"/>
      <c r="IVS624" s="18"/>
      <c r="IVT624" s="18"/>
      <c r="IVU624" s="2"/>
      <c r="IVV624" s="86"/>
      <c r="IVW624" s="3"/>
      <c r="IVX624" s="8"/>
      <c r="IVY624" s="8"/>
      <c r="IVZ624" s="8"/>
      <c r="IWA624" s="2"/>
      <c r="IWB624" s="2"/>
      <c r="IWC624" s="2"/>
      <c r="IWD624" s="2"/>
      <c r="IWE624" s="2"/>
      <c r="IWF624" s="2"/>
      <c r="IWG624" s="2"/>
      <c r="IWH624" s="2"/>
      <c r="IWI624" s="2"/>
      <c r="IWJ624" s="2"/>
      <c r="IWK624" s="2"/>
      <c r="IWL624" s="18"/>
      <c r="IWM624" s="18"/>
      <c r="IWN624" s="18"/>
      <c r="IWO624" s="18"/>
      <c r="IWP624" s="2"/>
      <c r="IWQ624" s="86"/>
      <c r="IWR624" s="3"/>
      <c r="IWS624" s="8"/>
      <c r="IWT624" s="8"/>
      <c r="IWU624" s="8"/>
      <c r="IWV624" s="2"/>
      <c r="IWW624" s="2"/>
      <c r="IWX624" s="2"/>
      <c r="IWY624" s="2"/>
      <c r="IWZ624" s="2"/>
      <c r="IXA624" s="2"/>
      <c r="IXB624" s="2"/>
      <c r="IXC624" s="2"/>
      <c r="IXD624" s="2"/>
      <c r="IXE624" s="2"/>
      <c r="IXF624" s="2"/>
      <c r="IXG624" s="18"/>
      <c r="IXH624" s="18"/>
      <c r="IXI624" s="18"/>
      <c r="IXJ624" s="18"/>
      <c r="IXK624" s="2"/>
      <c r="IXL624" s="86"/>
      <c r="IXM624" s="3"/>
      <c r="IXN624" s="8"/>
      <c r="IXO624" s="8"/>
      <c r="IXP624" s="8"/>
      <c r="IXQ624" s="2"/>
      <c r="IXR624" s="2"/>
      <c r="IXS624" s="2"/>
      <c r="IXT624" s="2"/>
      <c r="IXU624" s="2"/>
      <c r="IXV624" s="2"/>
      <c r="IXW624" s="2"/>
      <c r="IXX624" s="2"/>
      <c r="IXY624" s="2"/>
      <c r="IXZ624" s="2"/>
      <c r="IYA624" s="2"/>
      <c r="IYB624" s="18"/>
      <c r="IYC624" s="18"/>
      <c r="IYD624" s="18"/>
      <c r="IYE624" s="18"/>
      <c r="IYF624" s="2"/>
      <c r="IYG624" s="86"/>
      <c r="IYH624" s="3"/>
      <c r="IYI624" s="8"/>
      <c r="IYJ624" s="8"/>
      <c r="IYK624" s="8"/>
      <c r="IYL624" s="2"/>
      <c r="IYM624" s="2"/>
      <c r="IYN624" s="2"/>
      <c r="IYO624" s="2"/>
      <c r="IYP624" s="2"/>
      <c r="IYQ624" s="2"/>
      <c r="IYR624" s="2"/>
      <c r="IYS624" s="2"/>
      <c r="IYT624" s="2"/>
      <c r="IYU624" s="2"/>
      <c r="IYV624" s="2"/>
      <c r="IYW624" s="18"/>
      <c r="IYX624" s="18"/>
      <c r="IYY624" s="18"/>
      <c r="IYZ624" s="18"/>
      <c r="IZA624" s="2"/>
      <c r="IZB624" s="86"/>
      <c r="IZC624" s="3"/>
      <c r="IZD624" s="8"/>
      <c r="IZE624" s="8"/>
      <c r="IZF624" s="8"/>
      <c r="IZG624" s="2"/>
      <c r="IZH624" s="2"/>
      <c r="IZI624" s="2"/>
      <c r="IZJ624" s="2"/>
      <c r="IZK624" s="2"/>
      <c r="IZL624" s="2"/>
      <c r="IZM624" s="2"/>
      <c r="IZN624" s="2"/>
      <c r="IZO624" s="2"/>
      <c r="IZP624" s="2"/>
      <c r="IZQ624" s="2"/>
      <c r="IZR624" s="18"/>
      <c r="IZS624" s="18"/>
      <c r="IZT624" s="18"/>
      <c r="IZU624" s="18"/>
      <c r="IZV624" s="2"/>
      <c r="IZW624" s="86"/>
      <c r="IZX624" s="3"/>
      <c r="IZY624" s="8"/>
      <c r="IZZ624" s="8"/>
      <c r="JAA624" s="8"/>
      <c r="JAB624" s="2"/>
      <c r="JAC624" s="2"/>
      <c r="JAD624" s="2"/>
      <c r="JAE624" s="2"/>
      <c r="JAF624" s="2"/>
      <c r="JAG624" s="2"/>
      <c r="JAH624" s="2"/>
      <c r="JAI624" s="2"/>
      <c r="JAJ624" s="2"/>
      <c r="JAK624" s="2"/>
      <c r="JAL624" s="2"/>
      <c r="JAM624" s="18"/>
      <c r="JAN624" s="18"/>
      <c r="JAO624" s="18"/>
      <c r="JAP624" s="18"/>
      <c r="JAQ624" s="2"/>
      <c r="JAR624" s="86"/>
      <c r="JAS624" s="3"/>
      <c r="JAT624" s="8"/>
      <c r="JAU624" s="8"/>
      <c r="JAV624" s="8"/>
      <c r="JAW624" s="2"/>
      <c r="JAX624" s="2"/>
      <c r="JAY624" s="2"/>
      <c r="JAZ624" s="2"/>
      <c r="JBA624" s="2"/>
      <c r="JBB624" s="2"/>
      <c r="JBC624" s="2"/>
      <c r="JBD624" s="2"/>
      <c r="JBE624" s="2"/>
      <c r="JBF624" s="2"/>
      <c r="JBG624" s="2"/>
      <c r="JBH624" s="18"/>
      <c r="JBI624" s="18"/>
      <c r="JBJ624" s="18"/>
      <c r="JBK624" s="18"/>
      <c r="JBL624" s="2"/>
      <c r="JBM624" s="86"/>
      <c r="JBN624" s="3"/>
      <c r="JBO624" s="8"/>
      <c r="JBP624" s="8"/>
      <c r="JBQ624" s="8"/>
      <c r="JBR624" s="2"/>
      <c r="JBS624" s="2"/>
      <c r="JBT624" s="2"/>
      <c r="JBU624" s="2"/>
      <c r="JBV624" s="2"/>
      <c r="JBW624" s="2"/>
      <c r="JBX624" s="2"/>
      <c r="JBY624" s="2"/>
      <c r="JBZ624" s="2"/>
      <c r="JCA624" s="2"/>
      <c r="JCB624" s="2"/>
      <c r="JCC624" s="18"/>
      <c r="JCD624" s="18"/>
      <c r="JCE624" s="18"/>
      <c r="JCF624" s="18"/>
      <c r="JCG624" s="2"/>
      <c r="JCH624" s="86"/>
      <c r="JCI624" s="3"/>
      <c r="JCJ624" s="8"/>
      <c r="JCK624" s="8"/>
      <c r="JCL624" s="8"/>
      <c r="JCM624" s="2"/>
      <c r="JCN624" s="2"/>
      <c r="JCO624" s="2"/>
      <c r="JCP624" s="2"/>
      <c r="JCQ624" s="2"/>
      <c r="JCR624" s="2"/>
      <c r="JCS624" s="2"/>
      <c r="JCT624" s="2"/>
      <c r="JCU624" s="2"/>
      <c r="JCV624" s="2"/>
      <c r="JCW624" s="2"/>
      <c r="JCX624" s="18"/>
      <c r="JCY624" s="18"/>
      <c r="JCZ624" s="18"/>
      <c r="JDA624" s="18"/>
      <c r="JDB624" s="2"/>
      <c r="JDC624" s="86"/>
      <c r="JDD624" s="3"/>
      <c r="JDE624" s="8"/>
      <c r="JDF624" s="8"/>
      <c r="JDG624" s="8"/>
      <c r="JDH624" s="2"/>
      <c r="JDI624" s="2"/>
      <c r="JDJ624" s="2"/>
      <c r="JDK624" s="2"/>
      <c r="JDL624" s="2"/>
      <c r="JDM624" s="2"/>
      <c r="JDN624" s="2"/>
      <c r="JDO624" s="2"/>
      <c r="JDP624" s="2"/>
      <c r="JDQ624" s="2"/>
      <c r="JDR624" s="2"/>
      <c r="JDS624" s="18"/>
      <c r="JDT624" s="18"/>
      <c r="JDU624" s="18"/>
      <c r="JDV624" s="18"/>
      <c r="JDW624" s="2"/>
      <c r="JDX624" s="86"/>
      <c r="JDY624" s="3"/>
      <c r="JDZ624" s="8"/>
      <c r="JEA624" s="8"/>
      <c r="JEB624" s="8"/>
      <c r="JEC624" s="2"/>
      <c r="JED624" s="2"/>
      <c r="JEE624" s="2"/>
      <c r="JEF624" s="2"/>
      <c r="JEG624" s="2"/>
      <c r="JEH624" s="2"/>
      <c r="JEI624" s="2"/>
      <c r="JEJ624" s="2"/>
      <c r="JEK624" s="2"/>
      <c r="JEL624" s="2"/>
      <c r="JEM624" s="2"/>
      <c r="JEN624" s="18"/>
      <c r="JEO624" s="18"/>
      <c r="JEP624" s="18"/>
      <c r="JEQ624" s="18"/>
      <c r="JER624" s="2"/>
      <c r="JES624" s="86"/>
      <c r="JET624" s="3"/>
      <c r="JEU624" s="8"/>
      <c r="JEV624" s="8"/>
      <c r="JEW624" s="8"/>
      <c r="JEX624" s="2"/>
      <c r="JEY624" s="2"/>
      <c r="JEZ624" s="2"/>
      <c r="JFA624" s="2"/>
      <c r="JFB624" s="2"/>
      <c r="JFC624" s="2"/>
      <c r="JFD624" s="2"/>
      <c r="JFE624" s="2"/>
      <c r="JFF624" s="2"/>
      <c r="JFG624" s="2"/>
      <c r="JFH624" s="2"/>
      <c r="JFI624" s="18"/>
      <c r="JFJ624" s="18"/>
      <c r="JFK624" s="18"/>
      <c r="JFL624" s="18"/>
      <c r="JFM624" s="2"/>
      <c r="JFN624" s="86"/>
      <c r="JFO624" s="3"/>
      <c r="JFP624" s="8"/>
      <c r="JFQ624" s="8"/>
      <c r="JFR624" s="8"/>
      <c r="JFS624" s="2"/>
      <c r="JFT624" s="2"/>
      <c r="JFU624" s="2"/>
      <c r="JFV624" s="2"/>
      <c r="JFW624" s="2"/>
      <c r="JFX624" s="2"/>
      <c r="JFY624" s="2"/>
      <c r="JFZ624" s="2"/>
      <c r="JGA624" s="2"/>
      <c r="JGB624" s="2"/>
      <c r="JGC624" s="2"/>
      <c r="JGD624" s="18"/>
      <c r="JGE624" s="18"/>
      <c r="JGF624" s="18"/>
      <c r="JGG624" s="18"/>
      <c r="JGH624" s="2"/>
      <c r="JGI624" s="86"/>
      <c r="JGJ624" s="3"/>
      <c r="JGK624" s="8"/>
      <c r="JGL624" s="8"/>
      <c r="JGM624" s="8"/>
      <c r="JGN624" s="2"/>
      <c r="JGO624" s="2"/>
      <c r="JGP624" s="2"/>
      <c r="JGQ624" s="2"/>
      <c r="JGR624" s="2"/>
      <c r="JGS624" s="2"/>
      <c r="JGT624" s="2"/>
      <c r="JGU624" s="2"/>
      <c r="JGV624" s="2"/>
      <c r="JGW624" s="2"/>
      <c r="JGX624" s="2"/>
      <c r="JGY624" s="18"/>
      <c r="JGZ624" s="18"/>
      <c r="JHA624" s="18"/>
      <c r="JHB624" s="18"/>
      <c r="JHC624" s="2"/>
      <c r="JHD624" s="86"/>
      <c r="JHE624" s="3"/>
      <c r="JHF624" s="8"/>
      <c r="JHG624" s="8"/>
      <c r="JHH624" s="8"/>
      <c r="JHI624" s="2"/>
      <c r="JHJ624" s="2"/>
      <c r="JHK624" s="2"/>
      <c r="JHL624" s="2"/>
      <c r="JHM624" s="2"/>
      <c r="JHN624" s="2"/>
      <c r="JHO624" s="2"/>
      <c r="JHP624" s="2"/>
      <c r="JHQ624" s="2"/>
      <c r="JHR624" s="2"/>
      <c r="JHS624" s="2"/>
      <c r="JHT624" s="18"/>
      <c r="JHU624" s="18"/>
      <c r="JHV624" s="18"/>
      <c r="JHW624" s="18"/>
      <c r="JHX624" s="2"/>
      <c r="JHY624" s="86"/>
      <c r="JHZ624" s="3"/>
      <c r="JIA624" s="8"/>
      <c r="JIB624" s="8"/>
      <c r="JIC624" s="8"/>
      <c r="JID624" s="2"/>
      <c r="JIE624" s="2"/>
      <c r="JIF624" s="2"/>
      <c r="JIG624" s="2"/>
      <c r="JIH624" s="2"/>
      <c r="JII624" s="2"/>
      <c r="JIJ624" s="2"/>
      <c r="JIK624" s="2"/>
      <c r="JIL624" s="2"/>
      <c r="JIM624" s="2"/>
      <c r="JIN624" s="2"/>
      <c r="JIO624" s="18"/>
      <c r="JIP624" s="18"/>
      <c r="JIQ624" s="18"/>
      <c r="JIR624" s="18"/>
      <c r="JIS624" s="2"/>
      <c r="JIT624" s="86"/>
      <c r="JIU624" s="3"/>
      <c r="JIV624" s="8"/>
      <c r="JIW624" s="8"/>
      <c r="JIX624" s="8"/>
      <c r="JIY624" s="2"/>
      <c r="JIZ624" s="2"/>
      <c r="JJA624" s="2"/>
      <c r="JJB624" s="2"/>
      <c r="JJC624" s="2"/>
      <c r="JJD624" s="2"/>
      <c r="JJE624" s="2"/>
      <c r="JJF624" s="2"/>
      <c r="JJG624" s="2"/>
      <c r="JJH624" s="2"/>
      <c r="JJI624" s="2"/>
      <c r="JJJ624" s="18"/>
      <c r="JJK624" s="18"/>
      <c r="JJL624" s="18"/>
      <c r="JJM624" s="18"/>
      <c r="JJN624" s="2"/>
      <c r="JJO624" s="86"/>
      <c r="JJP624" s="3"/>
      <c r="JJQ624" s="8"/>
      <c r="JJR624" s="8"/>
      <c r="JJS624" s="8"/>
      <c r="JJT624" s="2"/>
      <c r="JJU624" s="2"/>
      <c r="JJV624" s="2"/>
      <c r="JJW624" s="2"/>
      <c r="JJX624" s="2"/>
      <c r="JJY624" s="2"/>
      <c r="JJZ624" s="2"/>
      <c r="JKA624" s="2"/>
      <c r="JKB624" s="2"/>
      <c r="JKC624" s="2"/>
      <c r="JKD624" s="2"/>
      <c r="JKE624" s="18"/>
      <c r="JKF624" s="18"/>
      <c r="JKG624" s="18"/>
      <c r="JKH624" s="18"/>
      <c r="JKI624" s="2"/>
      <c r="JKJ624" s="86"/>
      <c r="JKK624" s="3"/>
      <c r="JKL624" s="8"/>
      <c r="JKM624" s="8"/>
      <c r="JKN624" s="8"/>
      <c r="JKO624" s="2"/>
      <c r="JKP624" s="2"/>
      <c r="JKQ624" s="2"/>
      <c r="JKR624" s="2"/>
      <c r="JKS624" s="2"/>
      <c r="JKT624" s="2"/>
      <c r="JKU624" s="2"/>
      <c r="JKV624" s="2"/>
      <c r="JKW624" s="2"/>
      <c r="JKX624" s="2"/>
      <c r="JKY624" s="2"/>
      <c r="JKZ624" s="18"/>
      <c r="JLA624" s="18"/>
      <c r="JLB624" s="18"/>
      <c r="JLC624" s="18"/>
      <c r="JLD624" s="2"/>
      <c r="JLE624" s="86"/>
      <c r="JLF624" s="3"/>
      <c r="JLG624" s="8"/>
      <c r="JLH624" s="8"/>
      <c r="JLI624" s="8"/>
      <c r="JLJ624" s="2"/>
      <c r="JLK624" s="2"/>
      <c r="JLL624" s="2"/>
      <c r="JLM624" s="2"/>
      <c r="JLN624" s="2"/>
      <c r="JLO624" s="2"/>
      <c r="JLP624" s="2"/>
      <c r="JLQ624" s="2"/>
      <c r="JLR624" s="2"/>
      <c r="JLS624" s="2"/>
      <c r="JLT624" s="2"/>
      <c r="JLU624" s="18"/>
      <c r="JLV624" s="18"/>
      <c r="JLW624" s="18"/>
      <c r="JLX624" s="18"/>
      <c r="JLY624" s="2"/>
      <c r="JLZ624" s="86"/>
      <c r="JMA624" s="3"/>
      <c r="JMB624" s="8"/>
      <c r="JMC624" s="8"/>
      <c r="JMD624" s="8"/>
      <c r="JME624" s="2"/>
      <c r="JMF624" s="2"/>
      <c r="JMG624" s="2"/>
      <c r="JMH624" s="2"/>
      <c r="JMI624" s="2"/>
      <c r="JMJ624" s="2"/>
      <c r="JMK624" s="2"/>
      <c r="JML624" s="2"/>
      <c r="JMM624" s="2"/>
      <c r="JMN624" s="2"/>
      <c r="JMO624" s="2"/>
      <c r="JMP624" s="18"/>
      <c r="JMQ624" s="18"/>
      <c r="JMR624" s="18"/>
      <c r="JMS624" s="18"/>
      <c r="JMT624" s="2"/>
      <c r="JMU624" s="86"/>
      <c r="JMV624" s="3"/>
      <c r="JMW624" s="8"/>
      <c r="JMX624" s="8"/>
      <c r="JMY624" s="8"/>
      <c r="JMZ624" s="2"/>
      <c r="JNA624" s="2"/>
      <c r="JNB624" s="2"/>
      <c r="JNC624" s="2"/>
      <c r="JND624" s="2"/>
      <c r="JNE624" s="2"/>
      <c r="JNF624" s="2"/>
      <c r="JNG624" s="2"/>
      <c r="JNH624" s="2"/>
      <c r="JNI624" s="2"/>
      <c r="JNJ624" s="2"/>
      <c r="JNK624" s="18"/>
      <c r="JNL624" s="18"/>
      <c r="JNM624" s="18"/>
      <c r="JNN624" s="18"/>
      <c r="JNO624" s="2"/>
      <c r="JNP624" s="86"/>
      <c r="JNQ624" s="3"/>
      <c r="JNR624" s="8"/>
      <c r="JNS624" s="8"/>
      <c r="JNT624" s="8"/>
      <c r="JNU624" s="2"/>
      <c r="JNV624" s="2"/>
      <c r="JNW624" s="2"/>
      <c r="JNX624" s="2"/>
      <c r="JNY624" s="2"/>
      <c r="JNZ624" s="2"/>
      <c r="JOA624" s="2"/>
      <c r="JOB624" s="2"/>
      <c r="JOC624" s="2"/>
      <c r="JOD624" s="2"/>
      <c r="JOE624" s="2"/>
      <c r="JOF624" s="18"/>
      <c r="JOG624" s="18"/>
      <c r="JOH624" s="18"/>
      <c r="JOI624" s="18"/>
      <c r="JOJ624" s="2"/>
      <c r="JOK624" s="86"/>
      <c r="JOL624" s="3"/>
      <c r="JOM624" s="8"/>
      <c r="JON624" s="8"/>
      <c r="JOO624" s="8"/>
      <c r="JOP624" s="2"/>
      <c r="JOQ624" s="2"/>
      <c r="JOR624" s="2"/>
      <c r="JOS624" s="2"/>
      <c r="JOT624" s="2"/>
      <c r="JOU624" s="2"/>
      <c r="JOV624" s="2"/>
      <c r="JOW624" s="2"/>
      <c r="JOX624" s="2"/>
      <c r="JOY624" s="2"/>
      <c r="JOZ624" s="2"/>
      <c r="JPA624" s="18"/>
      <c r="JPB624" s="18"/>
      <c r="JPC624" s="18"/>
      <c r="JPD624" s="18"/>
      <c r="JPE624" s="2"/>
      <c r="JPF624" s="86"/>
      <c r="JPG624" s="3"/>
      <c r="JPH624" s="8"/>
      <c r="JPI624" s="8"/>
      <c r="JPJ624" s="8"/>
      <c r="JPK624" s="2"/>
      <c r="JPL624" s="2"/>
      <c r="JPM624" s="2"/>
      <c r="JPN624" s="2"/>
      <c r="JPO624" s="2"/>
      <c r="JPP624" s="2"/>
      <c r="JPQ624" s="2"/>
      <c r="JPR624" s="2"/>
      <c r="JPS624" s="2"/>
      <c r="JPT624" s="2"/>
      <c r="JPU624" s="2"/>
      <c r="JPV624" s="18"/>
      <c r="JPW624" s="18"/>
      <c r="JPX624" s="18"/>
      <c r="JPY624" s="18"/>
      <c r="JPZ624" s="2"/>
      <c r="JQA624" s="86"/>
      <c r="JQB624" s="3"/>
      <c r="JQC624" s="8"/>
      <c r="JQD624" s="8"/>
      <c r="JQE624" s="8"/>
      <c r="JQF624" s="2"/>
      <c r="JQG624" s="2"/>
      <c r="JQH624" s="2"/>
      <c r="JQI624" s="2"/>
      <c r="JQJ624" s="2"/>
      <c r="JQK624" s="2"/>
      <c r="JQL624" s="2"/>
      <c r="JQM624" s="2"/>
      <c r="JQN624" s="2"/>
      <c r="JQO624" s="2"/>
      <c r="JQP624" s="2"/>
      <c r="JQQ624" s="18"/>
      <c r="JQR624" s="18"/>
      <c r="JQS624" s="18"/>
      <c r="JQT624" s="18"/>
      <c r="JQU624" s="2"/>
      <c r="JQV624" s="86"/>
      <c r="JQW624" s="3"/>
      <c r="JQX624" s="8"/>
      <c r="JQY624" s="8"/>
      <c r="JQZ624" s="8"/>
      <c r="JRA624" s="2"/>
      <c r="JRB624" s="2"/>
      <c r="JRC624" s="2"/>
      <c r="JRD624" s="2"/>
      <c r="JRE624" s="2"/>
      <c r="JRF624" s="2"/>
      <c r="JRG624" s="2"/>
      <c r="JRH624" s="2"/>
      <c r="JRI624" s="2"/>
      <c r="JRJ624" s="2"/>
      <c r="JRK624" s="2"/>
      <c r="JRL624" s="18"/>
      <c r="JRM624" s="18"/>
      <c r="JRN624" s="18"/>
      <c r="JRO624" s="18"/>
      <c r="JRP624" s="2"/>
      <c r="JRQ624" s="86"/>
      <c r="JRR624" s="3"/>
      <c r="JRS624" s="8"/>
      <c r="JRT624" s="8"/>
      <c r="JRU624" s="8"/>
      <c r="JRV624" s="2"/>
      <c r="JRW624" s="2"/>
      <c r="JRX624" s="2"/>
      <c r="JRY624" s="2"/>
      <c r="JRZ624" s="2"/>
      <c r="JSA624" s="2"/>
      <c r="JSB624" s="2"/>
      <c r="JSC624" s="2"/>
      <c r="JSD624" s="2"/>
      <c r="JSE624" s="2"/>
      <c r="JSF624" s="2"/>
      <c r="JSG624" s="18"/>
      <c r="JSH624" s="18"/>
      <c r="JSI624" s="18"/>
      <c r="JSJ624" s="18"/>
      <c r="JSK624" s="2"/>
      <c r="JSL624" s="86"/>
      <c r="JSM624" s="3"/>
      <c r="JSN624" s="8"/>
      <c r="JSO624" s="8"/>
      <c r="JSP624" s="8"/>
      <c r="JSQ624" s="2"/>
      <c r="JSR624" s="2"/>
      <c r="JSS624" s="2"/>
      <c r="JST624" s="2"/>
      <c r="JSU624" s="2"/>
      <c r="JSV624" s="2"/>
      <c r="JSW624" s="2"/>
      <c r="JSX624" s="2"/>
      <c r="JSY624" s="2"/>
      <c r="JSZ624" s="2"/>
      <c r="JTA624" s="2"/>
      <c r="JTB624" s="18"/>
      <c r="JTC624" s="18"/>
      <c r="JTD624" s="18"/>
      <c r="JTE624" s="18"/>
      <c r="JTF624" s="2"/>
      <c r="JTG624" s="86"/>
      <c r="JTH624" s="3"/>
      <c r="JTI624" s="8"/>
      <c r="JTJ624" s="8"/>
      <c r="JTK624" s="8"/>
      <c r="JTL624" s="2"/>
      <c r="JTM624" s="2"/>
      <c r="JTN624" s="2"/>
      <c r="JTO624" s="2"/>
      <c r="JTP624" s="2"/>
      <c r="JTQ624" s="2"/>
      <c r="JTR624" s="2"/>
      <c r="JTS624" s="2"/>
      <c r="JTT624" s="2"/>
      <c r="JTU624" s="2"/>
      <c r="JTV624" s="2"/>
      <c r="JTW624" s="18"/>
      <c r="JTX624" s="18"/>
      <c r="JTY624" s="18"/>
      <c r="JTZ624" s="18"/>
      <c r="JUA624" s="2"/>
      <c r="JUB624" s="86"/>
      <c r="JUC624" s="3"/>
      <c r="JUD624" s="8"/>
      <c r="JUE624" s="8"/>
      <c r="JUF624" s="8"/>
      <c r="JUG624" s="2"/>
      <c r="JUH624" s="2"/>
      <c r="JUI624" s="2"/>
      <c r="JUJ624" s="2"/>
      <c r="JUK624" s="2"/>
      <c r="JUL624" s="2"/>
      <c r="JUM624" s="2"/>
      <c r="JUN624" s="2"/>
      <c r="JUO624" s="2"/>
      <c r="JUP624" s="2"/>
      <c r="JUQ624" s="2"/>
      <c r="JUR624" s="18"/>
      <c r="JUS624" s="18"/>
      <c r="JUT624" s="18"/>
      <c r="JUU624" s="18"/>
      <c r="JUV624" s="2"/>
      <c r="JUW624" s="86"/>
      <c r="JUX624" s="3"/>
      <c r="JUY624" s="8"/>
      <c r="JUZ624" s="8"/>
      <c r="JVA624" s="8"/>
      <c r="JVB624" s="2"/>
      <c r="JVC624" s="2"/>
      <c r="JVD624" s="2"/>
      <c r="JVE624" s="2"/>
      <c r="JVF624" s="2"/>
      <c r="JVG624" s="2"/>
      <c r="JVH624" s="2"/>
      <c r="JVI624" s="2"/>
      <c r="JVJ624" s="2"/>
      <c r="JVK624" s="2"/>
      <c r="JVL624" s="2"/>
      <c r="JVM624" s="18"/>
      <c r="JVN624" s="18"/>
      <c r="JVO624" s="18"/>
      <c r="JVP624" s="18"/>
      <c r="JVQ624" s="2"/>
      <c r="JVR624" s="86"/>
      <c r="JVS624" s="3"/>
      <c r="JVT624" s="8"/>
      <c r="JVU624" s="8"/>
      <c r="JVV624" s="8"/>
      <c r="JVW624" s="2"/>
      <c r="JVX624" s="2"/>
      <c r="JVY624" s="2"/>
      <c r="JVZ624" s="2"/>
      <c r="JWA624" s="2"/>
      <c r="JWB624" s="2"/>
      <c r="JWC624" s="2"/>
      <c r="JWD624" s="2"/>
      <c r="JWE624" s="2"/>
      <c r="JWF624" s="2"/>
      <c r="JWG624" s="2"/>
      <c r="JWH624" s="18"/>
      <c r="JWI624" s="18"/>
      <c r="JWJ624" s="18"/>
      <c r="JWK624" s="18"/>
      <c r="JWL624" s="2"/>
      <c r="JWM624" s="86"/>
      <c r="JWN624" s="3"/>
      <c r="JWO624" s="8"/>
      <c r="JWP624" s="8"/>
      <c r="JWQ624" s="8"/>
      <c r="JWR624" s="2"/>
      <c r="JWS624" s="2"/>
      <c r="JWT624" s="2"/>
      <c r="JWU624" s="2"/>
      <c r="JWV624" s="2"/>
      <c r="JWW624" s="2"/>
      <c r="JWX624" s="2"/>
      <c r="JWY624" s="2"/>
      <c r="JWZ624" s="2"/>
      <c r="JXA624" s="2"/>
      <c r="JXB624" s="2"/>
      <c r="JXC624" s="18"/>
      <c r="JXD624" s="18"/>
      <c r="JXE624" s="18"/>
      <c r="JXF624" s="18"/>
      <c r="JXG624" s="2"/>
      <c r="JXH624" s="86"/>
      <c r="JXI624" s="3"/>
      <c r="JXJ624" s="8"/>
      <c r="JXK624" s="8"/>
      <c r="JXL624" s="8"/>
      <c r="JXM624" s="2"/>
      <c r="JXN624" s="2"/>
      <c r="JXO624" s="2"/>
      <c r="JXP624" s="2"/>
      <c r="JXQ624" s="2"/>
      <c r="JXR624" s="2"/>
      <c r="JXS624" s="2"/>
      <c r="JXT624" s="2"/>
      <c r="JXU624" s="2"/>
      <c r="JXV624" s="2"/>
      <c r="JXW624" s="2"/>
      <c r="JXX624" s="18"/>
      <c r="JXY624" s="18"/>
      <c r="JXZ624" s="18"/>
      <c r="JYA624" s="18"/>
      <c r="JYB624" s="2"/>
      <c r="JYC624" s="86"/>
      <c r="JYD624" s="3"/>
      <c r="JYE624" s="8"/>
      <c r="JYF624" s="8"/>
      <c r="JYG624" s="8"/>
      <c r="JYH624" s="2"/>
      <c r="JYI624" s="2"/>
      <c r="JYJ624" s="2"/>
      <c r="JYK624" s="2"/>
      <c r="JYL624" s="2"/>
      <c r="JYM624" s="2"/>
      <c r="JYN624" s="2"/>
      <c r="JYO624" s="2"/>
      <c r="JYP624" s="2"/>
      <c r="JYQ624" s="2"/>
      <c r="JYR624" s="2"/>
      <c r="JYS624" s="18"/>
      <c r="JYT624" s="18"/>
      <c r="JYU624" s="18"/>
      <c r="JYV624" s="18"/>
      <c r="JYW624" s="2"/>
      <c r="JYX624" s="86"/>
      <c r="JYY624" s="3"/>
      <c r="JYZ624" s="8"/>
      <c r="JZA624" s="8"/>
      <c r="JZB624" s="8"/>
      <c r="JZC624" s="2"/>
      <c r="JZD624" s="2"/>
      <c r="JZE624" s="2"/>
      <c r="JZF624" s="2"/>
      <c r="JZG624" s="2"/>
      <c r="JZH624" s="2"/>
      <c r="JZI624" s="2"/>
      <c r="JZJ624" s="2"/>
      <c r="JZK624" s="2"/>
      <c r="JZL624" s="2"/>
      <c r="JZM624" s="2"/>
      <c r="JZN624" s="18"/>
      <c r="JZO624" s="18"/>
      <c r="JZP624" s="18"/>
      <c r="JZQ624" s="18"/>
      <c r="JZR624" s="2"/>
      <c r="JZS624" s="86"/>
      <c r="JZT624" s="3"/>
      <c r="JZU624" s="8"/>
      <c r="JZV624" s="8"/>
      <c r="JZW624" s="8"/>
      <c r="JZX624" s="2"/>
      <c r="JZY624" s="2"/>
      <c r="JZZ624" s="2"/>
      <c r="KAA624" s="2"/>
      <c r="KAB624" s="2"/>
      <c r="KAC624" s="2"/>
      <c r="KAD624" s="2"/>
      <c r="KAE624" s="2"/>
      <c r="KAF624" s="2"/>
      <c r="KAG624" s="2"/>
      <c r="KAH624" s="2"/>
      <c r="KAI624" s="18"/>
      <c r="KAJ624" s="18"/>
      <c r="KAK624" s="18"/>
      <c r="KAL624" s="18"/>
      <c r="KAM624" s="2"/>
      <c r="KAN624" s="86"/>
      <c r="KAO624" s="3"/>
      <c r="KAP624" s="8"/>
      <c r="KAQ624" s="8"/>
      <c r="KAR624" s="8"/>
      <c r="KAS624" s="2"/>
      <c r="KAT624" s="2"/>
      <c r="KAU624" s="2"/>
      <c r="KAV624" s="2"/>
      <c r="KAW624" s="2"/>
      <c r="KAX624" s="2"/>
      <c r="KAY624" s="2"/>
      <c r="KAZ624" s="2"/>
      <c r="KBA624" s="2"/>
      <c r="KBB624" s="2"/>
      <c r="KBC624" s="2"/>
      <c r="KBD624" s="18"/>
      <c r="KBE624" s="18"/>
      <c r="KBF624" s="18"/>
      <c r="KBG624" s="18"/>
      <c r="KBH624" s="2"/>
      <c r="KBI624" s="86"/>
      <c r="KBJ624" s="3"/>
      <c r="KBK624" s="8"/>
      <c r="KBL624" s="8"/>
      <c r="KBM624" s="8"/>
      <c r="KBN624" s="2"/>
      <c r="KBO624" s="2"/>
      <c r="KBP624" s="2"/>
      <c r="KBQ624" s="2"/>
      <c r="KBR624" s="2"/>
      <c r="KBS624" s="2"/>
      <c r="KBT624" s="2"/>
      <c r="KBU624" s="2"/>
      <c r="KBV624" s="2"/>
      <c r="KBW624" s="2"/>
      <c r="KBX624" s="2"/>
      <c r="KBY624" s="18"/>
      <c r="KBZ624" s="18"/>
      <c r="KCA624" s="18"/>
      <c r="KCB624" s="18"/>
      <c r="KCC624" s="2"/>
      <c r="KCD624" s="86"/>
      <c r="KCE624" s="3"/>
      <c r="KCF624" s="8"/>
      <c r="KCG624" s="8"/>
      <c r="KCH624" s="8"/>
      <c r="KCI624" s="2"/>
      <c r="KCJ624" s="2"/>
      <c r="KCK624" s="2"/>
      <c r="KCL624" s="2"/>
      <c r="KCM624" s="2"/>
      <c r="KCN624" s="2"/>
      <c r="KCO624" s="2"/>
      <c r="KCP624" s="2"/>
      <c r="KCQ624" s="2"/>
      <c r="KCR624" s="2"/>
      <c r="KCS624" s="2"/>
      <c r="KCT624" s="18"/>
      <c r="KCU624" s="18"/>
      <c r="KCV624" s="18"/>
      <c r="KCW624" s="18"/>
      <c r="KCX624" s="2"/>
      <c r="KCY624" s="86"/>
      <c r="KCZ624" s="3"/>
      <c r="KDA624" s="8"/>
      <c r="KDB624" s="8"/>
      <c r="KDC624" s="8"/>
      <c r="KDD624" s="2"/>
      <c r="KDE624" s="2"/>
      <c r="KDF624" s="2"/>
      <c r="KDG624" s="2"/>
      <c r="KDH624" s="2"/>
      <c r="KDI624" s="2"/>
      <c r="KDJ624" s="2"/>
      <c r="KDK624" s="2"/>
      <c r="KDL624" s="2"/>
      <c r="KDM624" s="2"/>
      <c r="KDN624" s="2"/>
      <c r="KDO624" s="18"/>
      <c r="KDP624" s="18"/>
      <c r="KDQ624" s="18"/>
      <c r="KDR624" s="18"/>
      <c r="KDS624" s="2"/>
      <c r="KDT624" s="86"/>
      <c r="KDU624" s="3"/>
      <c r="KDV624" s="8"/>
      <c r="KDW624" s="8"/>
      <c r="KDX624" s="8"/>
      <c r="KDY624" s="2"/>
      <c r="KDZ624" s="2"/>
      <c r="KEA624" s="2"/>
      <c r="KEB624" s="2"/>
      <c r="KEC624" s="2"/>
      <c r="KED624" s="2"/>
      <c r="KEE624" s="2"/>
      <c r="KEF624" s="2"/>
      <c r="KEG624" s="2"/>
      <c r="KEH624" s="2"/>
      <c r="KEI624" s="2"/>
      <c r="KEJ624" s="18"/>
      <c r="KEK624" s="18"/>
      <c r="KEL624" s="18"/>
      <c r="KEM624" s="18"/>
      <c r="KEN624" s="2"/>
      <c r="KEO624" s="86"/>
      <c r="KEP624" s="3"/>
      <c r="KEQ624" s="8"/>
      <c r="KER624" s="8"/>
      <c r="KES624" s="8"/>
      <c r="KET624" s="2"/>
      <c r="KEU624" s="2"/>
      <c r="KEV624" s="2"/>
      <c r="KEW624" s="2"/>
      <c r="KEX624" s="2"/>
      <c r="KEY624" s="2"/>
      <c r="KEZ624" s="2"/>
      <c r="KFA624" s="2"/>
      <c r="KFB624" s="2"/>
      <c r="KFC624" s="2"/>
      <c r="KFD624" s="2"/>
      <c r="KFE624" s="18"/>
      <c r="KFF624" s="18"/>
      <c r="KFG624" s="18"/>
      <c r="KFH624" s="18"/>
      <c r="KFI624" s="2"/>
      <c r="KFJ624" s="86"/>
      <c r="KFK624" s="3"/>
      <c r="KFL624" s="8"/>
      <c r="KFM624" s="8"/>
      <c r="KFN624" s="8"/>
      <c r="KFO624" s="2"/>
      <c r="KFP624" s="2"/>
      <c r="KFQ624" s="2"/>
      <c r="KFR624" s="2"/>
      <c r="KFS624" s="2"/>
      <c r="KFT624" s="2"/>
      <c r="KFU624" s="2"/>
      <c r="KFV624" s="2"/>
      <c r="KFW624" s="2"/>
      <c r="KFX624" s="2"/>
      <c r="KFY624" s="2"/>
      <c r="KFZ624" s="18"/>
      <c r="KGA624" s="18"/>
      <c r="KGB624" s="18"/>
      <c r="KGC624" s="18"/>
      <c r="KGD624" s="2"/>
      <c r="KGE624" s="86"/>
      <c r="KGF624" s="3"/>
      <c r="KGG624" s="8"/>
      <c r="KGH624" s="8"/>
      <c r="KGI624" s="8"/>
      <c r="KGJ624" s="2"/>
      <c r="KGK624" s="2"/>
      <c r="KGL624" s="2"/>
      <c r="KGM624" s="2"/>
      <c r="KGN624" s="2"/>
      <c r="KGO624" s="2"/>
      <c r="KGP624" s="2"/>
      <c r="KGQ624" s="2"/>
      <c r="KGR624" s="2"/>
      <c r="KGS624" s="2"/>
      <c r="KGT624" s="2"/>
      <c r="KGU624" s="18"/>
      <c r="KGV624" s="18"/>
      <c r="KGW624" s="18"/>
      <c r="KGX624" s="18"/>
      <c r="KGY624" s="2"/>
      <c r="KGZ624" s="86"/>
      <c r="KHA624" s="3"/>
      <c r="KHB624" s="8"/>
      <c r="KHC624" s="8"/>
      <c r="KHD624" s="8"/>
      <c r="KHE624" s="2"/>
      <c r="KHF624" s="2"/>
      <c r="KHG624" s="2"/>
      <c r="KHH624" s="2"/>
      <c r="KHI624" s="2"/>
      <c r="KHJ624" s="2"/>
      <c r="KHK624" s="2"/>
      <c r="KHL624" s="2"/>
      <c r="KHM624" s="2"/>
      <c r="KHN624" s="2"/>
      <c r="KHO624" s="2"/>
      <c r="KHP624" s="18"/>
      <c r="KHQ624" s="18"/>
      <c r="KHR624" s="18"/>
      <c r="KHS624" s="18"/>
      <c r="KHT624" s="2"/>
      <c r="KHU624" s="86"/>
      <c r="KHV624" s="3"/>
      <c r="KHW624" s="8"/>
      <c r="KHX624" s="8"/>
      <c r="KHY624" s="8"/>
      <c r="KHZ624" s="2"/>
      <c r="KIA624" s="2"/>
      <c r="KIB624" s="2"/>
      <c r="KIC624" s="2"/>
      <c r="KID624" s="2"/>
      <c r="KIE624" s="2"/>
      <c r="KIF624" s="2"/>
      <c r="KIG624" s="2"/>
      <c r="KIH624" s="2"/>
      <c r="KII624" s="2"/>
      <c r="KIJ624" s="2"/>
      <c r="KIK624" s="18"/>
      <c r="KIL624" s="18"/>
      <c r="KIM624" s="18"/>
      <c r="KIN624" s="18"/>
      <c r="KIO624" s="2"/>
      <c r="KIP624" s="86"/>
      <c r="KIQ624" s="3"/>
      <c r="KIR624" s="8"/>
      <c r="KIS624" s="8"/>
      <c r="KIT624" s="8"/>
      <c r="KIU624" s="2"/>
      <c r="KIV624" s="2"/>
      <c r="KIW624" s="2"/>
      <c r="KIX624" s="2"/>
      <c r="KIY624" s="2"/>
      <c r="KIZ624" s="2"/>
      <c r="KJA624" s="2"/>
      <c r="KJB624" s="2"/>
      <c r="KJC624" s="2"/>
      <c r="KJD624" s="2"/>
      <c r="KJE624" s="2"/>
      <c r="KJF624" s="18"/>
      <c r="KJG624" s="18"/>
      <c r="KJH624" s="18"/>
      <c r="KJI624" s="18"/>
      <c r="KJJ624" s="2"/>
      <c r="KJK624" s="86"/>
      <c r="KJL624" s="3"/>
      <c r="KJM624" s="8"/>
      <c r="KJN624" s="8"/>
      <c r="KJO624" s="8"/>
      <c r="KJP624" s="2"/>
      <c r="KJQ624" s="2"/>
      <c r="KJR624" s="2"/>
      <c r="KJS624" s="2"/>
      <c r="KJT624" s="2"/>
      <c r="KJU624" s="2"/>
      <c r="KJV624" s="2"/>
      <c r="KJW624" s="2"/>
      <c r="KJX624" s="2"/>
      <c r="KJY624" s="2"/>
      <c r="KJZ624" s="2"/>
      <c r="KKA624" s="18"/>
      <c r="KKB624" s="18"/>
      <c r="KKC624" s="18"/>
      <c r="KKD624" s="18"/>
      <c r="KKE624" s="2"/>
      <c r="KKF624" s="86"/>
      <c r="KKG624" s="3"/>
      <c r="KKH624" s="8"/>
      <c r="KKI624" s="8"/>
      <c r="KKJ624" s="8"/>
      <c r="KKK624" s="2"/>
      <c r="KKL624" s="2"/>
      <c r="KKM624" s="2"/>
      <c r="KKN624" s="2"/>
      <c r="KKO624" s="2"/>
      <c r="KKP624" s="2"/>
      <c r="KKQ624" s="2"/>
      <c r="KKR624" s="2"/>
      <c r="KKS624" s="2"/>
      <c r="KKT624" s="2"/>
      <c r="KKU624" s="2"/>
      <c r="KKV624" s="18"/>
      <c r="KKW624" s="18"/>
      <c r="KKX624" s="18"/>
      <c r="KKY624" s="18"/>
      <c r="KKZ624" s="2"/>
      <c r="KLA624" s="86"/>
      <c r="KLB624" s="3"/>
      <c r="KLC624" s="8"/>
      <c r="KLD624" s="8"/>
      <c r="KLE624" s="8"/>
      <c r="KLF624" s="2"/>
      <c r="KLG624" s="2"/>
      <c r="KLH624" s="2"/>
      <c r="KLI624" s="2"/>
      <c r="KLJ624" s="2"/>
      <c r="KLK624" s="2"/>
      <c r="KLL624" s="2"/>
      <c r="KLM624" s="2"/>
      <c r="KLN624" s="2"/>
      <c r="KLO624" s="2"/>
      <c r="KLP624" s="2"/>
      <c r="KLQ624" s="18"/>
      <c r="KLR624" s="18"/>
      <c r="KLS624" s="18"/>
      <c r="KLT624" s="18"/>
      <c r="KLU624" s="2"/>
      <c r="KLV624" s="86"/>
      <c r="KLW624" s="3"/>
      <c r="KLX624" s="8"/>
      <c r="KLY624" s="8"/>
      <c r="KLZ624" s="8"/>
      <c r="KMA624" s="2"/>
      <c r="KMB624" s="2"/>
      <c r="KMC624" s="2"/>
      <c r="KMD624" s="2"/>
      <c r="KME624" s="2"/>
      <c r="KMF624" s="2"/>
      <c r="KMG624" s="2"/>
      <c r="KMH624" s="2"/>
      <c r="KMI624" s="2"/>
      <c r="KMJ624" s="2"/>
      <c r="KMK624" s="2"/>
      <c r="KML624" s="18"/>
      <c r="KMM624" s="18"/>
      <c r="KMN624" s="18"/>
      <c r="KMO624" s="18"/>
      <c r="KMP624" s="2"/>
      <c r="KMQ624" s="86"/>
      <c r="KMR624" s="3"/>
      <c r="KMS624" s="8"/>
      <c r="KMT624" s="8"/>
      <c r="KMU624" s="8"/>
      <c r="KMV624" s="2"/>
      <c r="KMW624" s="2"/>
      <c r="KMX624" s="2"/>
      <c r="KMY624" s="2"/>
      <c r="KMZ624" s="2"/>
      <c r="KNA624" s="2"/>
      <c r="KNB624" s="2"/>
      <c r="KNC624" s="2"/>
      <c r="KND624" s="2"/>
      <c r="KNE624" s="2"/>
      <c r="KNF624" s="2"/>
      <c r="KNG624" s="18"/>
      <c r="KNH624" s="18"/>
      <c r="KNI624" s="18"/>
      <c r="KNJ624" s="18"/>
      <c r="KNK624" s="2"/>
      <c r="KNL624" s="86"/>
      <c r="KNM624" s="3"/>
      <c r="KNN624" s="8"/>
      <c r="KNO624" s="8"/>
      <c r="KNP624" s="8"/>
      <c r="KNQ624" s="2"/>
      <c r="KNR624" s="2"/>
      <c r="KNS624" s="2"/>
      <c r="KNT624" s="2"/>
      <c r="KNU624" s="2"/>
      <c r="KNV624" s="2"/>
      <c r="KNW624" s="2"/>
      <c r="KNX624" s="2"/>
      <c r="KNY624" s="2"/>
      <c r="KNZ624" s="2"/>
      <c r="KOA624" s="2"/>
      <c r="KOB624" s="18"/>
      <c r="KOC624" s="18"/>
      <c r="KOD624" s="18"/>
      <c r="KOE624" s="18"/>
      <c r="KOF624" s="2"/>
      <c r="KOG624" s="86"/>
      <c r="KOH624" s="3"/>
      <c r="KOI624" s="8"/>
      <c r="KOJ624" s="8"/>
      <c r="KOK624" s="8"/>
      <c r="KOL624" s="2"/>
      <c r="KOM624" s="2"/>
      <c r="KON624" s="2"/>
      <c r="KOO624" s="2"/>
      <c r="KOP624" s="2"/>
      <c r="KOQ624" s="2"/>
      <c r="KOR624" s="2"/>
      <c r="KOS624" s="2"/>
      <c r="KOT624" s="2"/>
      <c r="KOU624" s="2"/>
      <c r="KOV624" s="2"/>
      <c r="KOW624" s="18"/>
      <c r="KOX624" s="18"/>
      <c r="KOY624" s="18"/>
      <c r="KOZ624" s="18"/>
      <c r="KPA624" s="2"/>
      <c r="KPB624" s="86"/>
      <c r="KPC624" s="3"/>
      <c r="KPD624" s="8"/>
      <c r="KPE624" s="8"/>
      <c r="KPF624" s="8"/>
      <c r="KPG624" s="2"/>
      <c r="KPH624" s="2"/>
      <c r="KPI624" s="2"/>
      <c r="KPJ624" s="2"/>
      <c r="KPK624" s="2"/>
      <c r="KPL624" s="2"/>
      <c r="KPM624" s="2"/>
      <c r="KPN624" s="2"/>
      <c r="KPO624" s="2"/>
      <c r="KPP624" s="2"/>
      <c r="KPQ624" s="2"/>
      <c r="KPR624" s="18"/>
      <c r="KPS624" s="18"/>
      <c r="KPT624" s="18"/>
      <c r="KPU624" s="18"/>
      <c r="KPV624" s="2"/>
      <c r="KPW624" s="86"/>
      <c r="KPX624" s="3"/>
      <c r="KPY624" s="8"/>
      <c r="KPZ624" s="8"/>
      <c r="KQA624" s="8"/>
      <c r="KQB624" s="2"/>
      <c r="KQC624" s="2"/>
      <c r="KQD624" s="2"/>
      <c r="KQE624" s="2"/>
      <c r="KQF624" s="2"/>
      <c r="KQG624" s="2"/>
      <c r="KQH624" s="2"/>
      <c r="KQI624" s="2"/>
      <c r="KQJ624" s="2"/>
      <c r="KQK624" s="2"/>
      <c r="KQL624" s="2"/>
      <c r="KQM624" s="18"/>
      <c r="KQN624" s="18"/>
      <c r="KQO624" s="18"/>
      <c r="KQP624" s="18"/>
      <c r="KQQ624" s="2"/>
      <c r="KQR624" s="86"/>
      <c r="KQS624" s="3"/>
      <c r="KQT624" s="8"/>
      <c r="KQU624" s="8"/>
      <c r="KQV624" s="8"/>
      <c r="KQW624" s="2"/>
      <c r="KQX624" s="2"/>
      <c r="KQY624" s="2"/>
      <c r="KQZ624" s="2"/>
      <c r="KRA624" s="2"/>
      <c r="KRB624" s="2"/>
      <c r="KRC624" s="2"/>
      <c r="KRD624" s="2"/>
      <c r="KRE624" s="2"/>
      <c r="KRF624" s="2"/>
      <c r="KRG624" s="2"/>
      <c r="KRH624" s="18"/>
      <c r="KRI624" s="18"/>
      <c r="KRJ624" s="18"/>
      <c r="KRK624" s="18"/>
      <c r="KRL624" s="2"/>
      <c r="KRM624" s="86"/>
      <c r="KRN624" s="3"/>
      <c r="KRO624" s="8"/>
      <c r="KRP624" s="8"/>
      <c r="KRQ624" s="8"/>
      <c r="KRR624" s="2"/>
      <c r="KRS624" s="2"/>
      <c r="KRT624" s="2"/>
      <c r="KRU624" s="2"/>
      <c r="KRV624" s="2"/>
      <c r="KRW624" s="2"/>
      <c r="KRX624" s="2"/>
      <c r="KRY624" s="2"/>
      <c r="KRZ624" s="2"/>
      <c r="KSA624" s="2"/>
      <c r="KSB624" s="2"/>
      <c r="KSC624" s="18"/>
      <c r="KSD624" s="18"/>
      <c r="KSE624" s="18"/>
      <c r="KSF624" s="18"/>
      <c r="KSG624" s="2"/>
      <c r="KSH624" s="86"/>
      <c r="KSI624" s="3"/>
      <c r="KSJ624" s="8"/>
      <c r="KSK624" s="8"/>
      <c r="KSL624" s="8"/>
      <c r="KSM624" s="2"/>
      <c r="KSN624" s="2"/>
      <c r="KSO624" s="2"/>
      <c r="KSP624" s="2"/>
      <c r="KSQ624" s="2"/>
      <c r="KSR624" s="2"/>
      <c r="KSS624" s="2"/>
      <c r="KST624" s="2"/>
      <c r="KSU624" s="2"/>
      <c r="KSV624" s="2"/>
      <c r="KSW624" s="2"/>
      <c r="KSX624" s="18"/>
      <c r="KSY624" s="18"/>
      <c r="KSZ624" s="18"/>
      <c r="KTA624" s="18"/>
      <c r="KTB624" s="2"/>
      <c r="KTC624" s="86"/>
      <c r="KTD624" s="3"/>
      <c r="KTE624" s="8"/>
      <c r="KTF624" s="8"/>
      <c r="KTG624" s="8"/>
      <c r="KTH624" s="2"/>
      <c r="KTI624" s="2"/>
      <c r="KTJ624" s="2"/>
      <c r="KTK624" s="2"/>
      <c r="KTL624" s="2"/>
      <c r="KTM624" s="2"/>
      <c r="KTN624" s="2"/>
      <c r="KTO624" s="2"/>
      <c r="KTP624" s="2"/>
      <c r="KTQ624" s="2"/>
      <c r="KTR624" s="2"/>
      <c r="KTS624" s="18"/>
      <c r="KTT624" s="18"/>
      <c r="KTU624" s="18"/>
      <c r="KTV624" s="18"/>
      <c r="KTW624" s="2"/>
      <c r="KTX624" s="86"/>
      <c r="KTY624" s="3"/>
      <c r="KTZ624" s="8"/>
      <c r="KUA624" s="8"/>
      <c r="KUB624" s="8"/>
      <c r="KUC624" s="2"/>
      <c r="KUD624" s="2"/>
      <c r="KUE624" s="2"/>
      <c r="KUF624" s="2"/>
      <c r="KUG624" s="2"/>
      <c r="KUH624" s="2"/>
      <c r="KUI624" s="2"/>
      <c r="KUJ624" s="2"/>
      <c r="KUK624" s="2"/>
      <c r="KUL624" s="2"/>
      <c r="KUM624" s="2"/>
      <c r="KUN624" s="18"/>
      <c r="KUO624" s="18"/>
      <c r="KUP624" s="18"/>
      <c r="KUQ624" s="18"/>
      <c r="KUR624" s="2"/>
      <c r="KUS624" s="86"/>
      <c r="KUT624" s="3"/>
      <c r="KUU624" s="8"/>
      <c r="KUV624" s="8"/>
      <c r="KUW624" s="8"/>
      <c r="KUX624" s="2"/>
      <c r="KUY624" s="2"/>
      <c r="KUZ624" s="2"/>
      <c r="KVA624" s="2"/>
      <c r="KVB624" s="2"/>
      <c r="KVC624" s="2"/>
      <c r="KVD624" s="2"/>
      <c r="KVE624" s="2"/>
      <c r="KVF624" s="2"/>
      <c r="KVG624" s="2"/>
      <c r="KVH624" s="2"/>
      <c r="KVI624" s="18"/>
      <c r="KVJ624" s="18"/>
      <c r="KVK624" s="18"/>
      <c r="KVL624" s="18"/>
      <c r="KVM624" s="2"/>
      <c r="KVN624" s="86"/>
      <c r="KVO624" s="3"/>
      <c r="KVP624" s="8"/>
      <c r="KVQ624" s="8"/>
      <c r="KVR624" s="8"/>
      <c r="KVS624" s="2"/>
      <c r="KVT624" s="2"/>
      <c r="KVU624" s="2"/>
      <c r="KVV624" s="2"/>
      <c r="KVW624" s="2"/>
      <c r="KVX624" s="2"/>
      <c r="KVY624" s="2"/>
      <c r="KVZ624" s="2"/>
      <c r="KWA624" s="2"/>
      <c r="KWB624" s="2"/>
      <c r="KWC624" s="2"/>
      <c r="KWD624" s="18"/>
      <c r="KWE624" s="18"/>
      <c r="KWF624" s="18"/>
      <c r="KWG624" s="18"/>
      <c r="KWH624" s="2"/>
      <c r="KWI624" s="86"/>
      <c r="KWJ624" s="3"/>
      <c r="KWK624" s="8"/>
      <c r="KWL624" s="8"/>
      <c r="KWM624" s="8"/>
      <c r="KWN624" s="2"/>
      <c r="KWO624" s="2"/>
      <c r="KWP624" s="2"/>
      <c r="KWQ624" s="2"/>
      <c r="KWR624" s="2"/>
      <c r="KWS624" s="2"/>
      <c r="KWT624" s="2"/>
      <c r="KWU624" s="2"/>
      <c r="KWV624" s="2"/>
      <c r="KWW624" s="2"/>
      <c r="KWX624" s="2"/>
      <c r="KWY624" s="18"/>
      <c r="KWZ624" s="18"/>
      <c r="KXA624" s="18"/>
      <c r="KXB624" s="18"/>
      <c r="KXC624" s="2"/>
      <c r="KXD624" s="86"/>
      <c r="KXE624" s="3"/>
      <c r="KXF624" s="8"/>
      <c r="KXG624" s="8"/>
      <c r="KXH624" s="8"/>
      <c r="KXI624" s="2"/>
      <c r="KXJ624" s="2"/>
      <c r="KXK624" s="2"/>
      <c r="KXL624" s="2"/>
      <c r="KXM624" s="2"/>
      <c r="KXN624" s="2"/>
      <c r="KXO624" s="2"/>
      <c r="KXP624" s="2"/>
      <c r="KXQ624" s="2"/>
      <c r="KXR624" s="2"/>
      <c r="KXS624" s="2"/>
      <c r="KXT624" s="18"/>
      <c r="KXU624" s="18"/>
      <c r="KXV624" s="18"/>
      <c r="KXW624" s="18"/>
      <c r="KXX624" s="2"/>
      <c r="KXY624" s="86"/>
      <c r="KXZ624" s="3"/>
      <c r="KYA624" s="8"/>
      <c r="KYB624" s="8"/>
      <c r="KYC624" s="8"/>
      <c r="KYD624" s="2"/>
      <c r="KYE624" s="2"/>
      <c r="KYF624" s="2"/>
      <c r="KYG624" s="2"/>
      <c r="KYH624" s="2"/>
      <c r="KYI624" s="2"/>
      <c r="KYJ624" s="2"/>
      <c r="KYK624" s="2"/>
      <c r="KYL624" s="2"/>
      <c r="KYM624" s="2"/>
      <c r="KYN624" s="2"/>
      <c r="KYO624" s="18"/>
      <c r="KYP624" s="18"/>
      <c r="KYQ624" s="18"/>
      <c r="KYR624" s="18"/>
      <c r="KYS624" s="2"/>
      <c r="KYT624" s="86"/>
      <c r="KYU624" s="3"/>
      <c r="KYV624" s="8"/>
      <c r="KYW624" s="8"/>
      <c r="KYX624" s="8"/>
      <c r="KYY624" s="2"/>
      <c r="KYZ624" s="2"/>
      <c r="KZA624" s="2"/>
      <c r="KZB624" s="2"/>
      <c r="KZC624" s="2"/>
      <c r="KZD624" s="2"/>
      <c r="KZE624" s="2"/>
      <c r="KZF624" s="2"/>
      <c r="KZG624" s="2"/>
      <c r="KZH624" s="2"/>
      <c r="KZI624" s="2"/>
      <c r="KZJ624" s="18"/>
      <c r="KZK624" s="18"/>
      <c r="KZL624" s="18"/>
      <c r="KZM624" s="18"/>
      <c r="KZN624" s="2"/>
      <c r="KZO624" s="86"/>
      <c r="KZP624" s="3"/>
      <c r="KZQ624" s="8"/>
      <c r="KZR624" s="8"/>
      <c r="KZS624" s="8"/>
      <c r="KZT624" s="2"/>
      <c r="KZU624" s="2"/>
      <c r="KZV624" s="2"/>
      <c r="KZW624" s="2"/>
      <c r="KZX624" s="2"/>
      <c r="KZY624" s="2"/>
      <c r="KZZ624" s="2"/>
      <c r="LAA624" s="2"/>
      <c r="LAB624" s="2"/>
      <c r="LAC624" s="2"/>
      <c r="LAD624" s="2"/>
      <c r="LAE624" s="18"/>
      <c r="LAF624" s="18"/>
      <c r="LAG624" s="18"/>
      <c r="LAH624" s="18"/>
      <c r="LAI624" s="2"/>
      <c r="LAJ624" s="86"/>
      <c r="LAK624" s="3"/>
      <c r="LAL624" s="8"/>
      <c r="LAM624" s="8"/>
      <c r="LAN624" s="8"/>
      <c r="LAO624" s="2"/>
      <c r="LAP624" s="2"/>
      <c r="LAQ624" s="2"/>
      <c r="LAR624" s="2"/>
      <c r="LAS624" s="2"/>
      <c r="LAT624" s="2"/>
      <c r="LAU624" s="2"/>
      <c r="LAV624" s="2"/>
      <c r="LAW624" s="2"/>
      <c r="LAX624" s="2"/>
      <c r="LAY624" s="2"/>
      <c r="LAZ624" s="18"/>
      <c r="LBA624" s="18"/>
      <c r="LBB624" s="18"/>
      <c r="LBC624" s="18"/>
      <c r="LBD624" s="2"/>
      <c r="LBE624" s="86"/>
      <c r="LBF624" s="3"/>
      <c r="LBG624" s="8"/>
      <c r="LBH624" s="8"/>
      <c r="LBI624" s="8"/>
      <c r="LBJ624" s="2"/>
      <c r="LBK624" s="2"/>
      <c r="LBL624" s="2"/>
      <c r="LBM624" s="2"/>
      <c r="LBN624" s="2"/>
      <c r="LBO624" s="2"/>
      <c r="LBP624" s="2"/>
      <c r="LBQ624" s="2"/>
      <c r="LBR624" s="2"/>
      <c r="LBS624" s="2"/>
      <c r="LBT624" s="2"/>
      <c r="LBU624" s="18"/>
      <c r="LBV624" s="18"/>
      <c r="LBW624" s="18"/>
      <c r="LBX624" s="18"/>
      <c r="LBY624" s="2"/>
      <c r="LBZ624" s="86"/>
      <c r="LCA624" s="3"/>
      <c r="LCB624" s="8"/>
      <c r="LCC624" s="8"/>
      <c r="LCD624" s="8"/>
      <c r="LCE624" s="2"/>
      <c r="LCF624" s="2"/>
      <c r="LCG624" s="2"/>
      <c r="LCH624" s="2"/>
      <c r="LCI624" s="2"/>
      <c r="LCJ624" s="2"/>
      <c r="LCK624" s="2"/>
      <c r="LCL624" s="2"/>
      <c r="LCM624" s="2"/>
      <c r="LCN624" s="2"/>
      <c r="LCO624" s="2"/>
      <c r="LCP624" s="18"/>
      <c r="LCQ624" s="18"/>
      <c r="LCR624" s="18"/>
      <c r="LCS624" s="18"/>
      <c r="LCT624" s="2"/>
      <c r="LCU624" s="86"/>
      <c r="LCV624" s="3"/>
      <c r="LCW624" s="8"/>
      <c r="LCX624" s="8"/>
      <c r="LCY624" s="8"/>
      <c r="LCZ624" s="2"/>
      <c r="LDA624" s="2"/>
      <c r="LDB624" s="2"/>
      <c r="LDC624" s="2"/>
      <c r="LDD624" s="2"/>
      <c r="LDE624" s="2"/>
      <c r="LDF624" s="2"/>
      <c r="LDG624" s="2"/>
      <c r="LDH624" s="2"/>
      <c r="LDI624" s="2"/>
      <c r="LDJ624" s="2"/>
      <c r="LDK624" s="18"/>
      <c r="LDL624" s="18"/>
      <c r="LDM624" s="18"/>
      <c r="LDN624" s="18"/>
      <c r="LDO624" s="2"/>
      <c r="LDP624" s="86"/>
      <c r="LDQ624" s="3"/>
      <c r="LDR624" s="8"/>
      <c r="LDS624" s="8"/>
      <c r="LDT624" s="8"/>
      <c r="LDU624" s="2"/>
      <c r="LDV624" s="2"/>
      <c r="LDW624" s="2"/>
      <c r="LDX624" s="2"/>
      <c r="LDY624" s="2"/>
      <c r="LDZ624" s="2"/>
      <c r="LEA624" s="2"/>
      <c r="LEB624" s="2"/>
      <c r="LEC624" s="2"/>
      <c r="LED624" s="2"/>
      <c r="LEE624" s="2"/>
      <c r="LEF624" s="18"/>
      <c r="LEG624" s="18"/>
      <c r="LEH624" s="18"/>
      <c r="LEI624" s="18"/>
      <c r="LEJ624" s="2"/>
      <c r="LEK624" s="86"/>
      <c r="LEL624" s="3"/>
      <c r="LEM624" s="8"/>
      <c r="LEN624" s="8"/>
      <c r="LEO624" s="8"/>
      <c r="LEP624" s="2"/>
      <c r="LEQ624" s="2"/>
      <c r="LER624" s="2"/>
      <c r="LES624" s="2"/>
      <c r="LET624" s="2"/>
      <c r="LEU624" s="2"/>
      <c r="LEV624" s="2"/>
      <c r="LEW624" s="2"/>
      <c r="LEX624" s="2"/>
      <c r="LEY624" s="2"/>
      <c r="LEZ624" s="2"/>
      <c r="LFA624" s="18"/>
      <c r="LFB624" s="18"/>
      <c r="LFC624" s="18"/>
      <c r="LFD624" s="18"/>
      <c r="LFE624" s="2"/>
      <c r="LFF624" s="86"/>
      <c r="LFG624" s="3"/>
      <c r="LFH624" s="8"/>
      <c r="LFI624" s="8"/>
      <c r="LFJ624" s="8"/>
      <c r="LFK624" s="2"/>
      <c r="LFL624" s="2"/>
      <c r="LFM624" s="2"/>
      <c r="LFN624" s="2"/>
      <c r="LFO624" s="2"/>
      <c r="LFP624" s="2"/>
      <c r="LFQ624" s="2"/>
      <c r="LFR624" s="2"/>
      <c r="LFS624" s="2"/>
      <c r="LFT624" s="2"/>
      <c r="LFU624" s="2"/>
      <c r="LFV624" s="18"/>
      <c r="LFW624" s="18"/>
      <c r="LFX624" s="18"/>
      <c r="LFY624" s="18"/>
      <c r="LFZ624" s="2"/>
      <c r="LGA624" s="86"/>
      <c r="LGB624" s="3"/>
      <c r="LGC624" s="8"/>
      <c r="LGD624" s="8"/>
      <c r="LGE624" s="8"/>
      <c r="LGF624" s="2"/>
      <c r="LGG624" s="2"/>
      <c r="LGH624" s="2"/>
      <c r="LGI624" s="2"/>
      <c r="LGJ624" s="2"/>
      <c r="LGK624" s="2"/>
      <c r="LGL624" s="2"/>
      <c r="LGM624" s="2"/>
      <c r="LGN624" s="2"/>
      <c r="LGO624" s="2"/>
      <c r="LGP624" s="2"/>
      <c r="LGQ624" s="18"/>
      <c r="LGR624" s="18"/>
      <c r="LGS624" s="18"/>
      <c r="LGT624" s="18"/>
      <c r="LGU624" s="2"/>
      <c r="LGV624" s="86"/>
      <c r="LGW624" s="3"/>
      <c r="LGX624" s="8"/>
      <c r="LGY624" s="8"/>
      <c r="LGZ624" s="8"/>
      <c r="LHA624" s="2"/>
      <c r="LHB624" s="2"/>
      <c r="LHC624" s="2"/>
      <c r="LHD624" s="2"/>
      <c r="LHE624" s="2"/>
      <c r="LHF624" s="2"/>
      <c r="LHG624" s="2"/>
      <c r="LHH624" s="2"/>
      <c r="LHI624" s="2"/>
      <c r="LHJ624" s="2"/>
      <c r="LHK624" s="2"/>
      <c r="LHL624" s="18"/>
      <c r="LHM624" s="18"/>
      <c r="LHN624" s="18"/>
      <c r="LHO624" s="18"/>
      <c r="LHP624" s="2"/>
      <c r="LHQ624" s="86"/>
      <c r="LHR624" s="3"/>
      <c r="LHS624" s="8"/>
      <c r="LHT624" s="8"/>
      <c r="LHU624" s="8"/>
      <c r="LHV624" s="2"/>
      <c r="LHW624" s="2"/>
      <c r="LHX624" s="2"/>
      <c r="LHY624" s="2"/>
      <c r="LHZ624" s="2"/>
      <c r="LIA624" s="2"/>
      <c r="LIB624" s="2"/>
      <c r="LIC624" s="2"/>
      <c r="LID624" s="2"/>
      <c r="LIE624" s="2"/>
      <c r="LIF624" s="2"/>
      <c r="LIG624" s="18"/>
      <c r="LIH624" s="18"/>
      <c r="LII624" s="18"/>
      <c r="LIJ624" s="18"/>
      <c r="LIK624" s="2"/>
      <c r="LIL624" s="86"/>
      <c r="LIM624" s="3"/>
      <c r="LIN624" s="8"/>
      <c r="LIO624" s="8"/>
      <c r="LIP624" s="8"/>
      <c r="LIQ624" s="2"/>
      <c r="LIR624" s="2"/>
      <c r="LIS624" s="2"/>
      <c r="LIT624" s="2"/>
      <c r="LIU624" s="2"/>
      <c r="LIV624" s="2"/>
      <c r="LIW624" s="2"/>
      <c r="LIX624" s="2"/>
      <c r="LIY624" s="2"/>
      <c r="LIZ624" s="2"/>
      <c r="LJA624" s="2"/>
      <c r="LJB624" s="18"/>
      <c r="LJC624" s="18"/>
      <c r="LJD624" s="18"/>
      <c r="LJE624" s="18"/>
      <c r="LJF624" s="2"/>
      <c r="LJG624" s="86"/>
      <c r="LJH624" s="3"/>
      <c r="LJI624" s="8"/>
      <c r="LJJ624" s="8"/>
      <c r="LJK624" s="8"/>
      <c r="LJL624" s="2"/>
      <c r="LJM624" s="2"/>
      <c r="LJN624" s="2"/>
      <c r="LJO624" s="2"/>
      <c r="LJP624" s="2"/>
      <c r="LJQ624" s="2"/>
      <c r="LJR624" s="2"/>
      <c r="LJS624" s="2"/>
      <c r="LJT624" s="2"/>
      <c r="LJU624" s="2"/>
      <c r="LJV624" s="2"/>
      <c r="LJW624" s="18"/>
      <c r="LJX624" s="18"/>
      <c r="LJY624" s="18"/>
      <c r="LJZ624" s="18"/>
      <c r="LKA624" s="2"/>
      <c r="LKB624" s="86"/>
      <c r="LKC624" s="3"/>
      <c r="LKD624" s="8"/>
      <c r="LKE624" s="8"/>
      <c r="LKF624" s="8"/>
      <c r="LKG624" s="2"/>
      <c r="LKH624" s="2"/>
      <c r="LKI624" s="2"/>
      <c r="LKJ624" s="2"/>
      <c r="LKK624" s="2"/>
      <c r="LKL624" s="2"/>
      <c r="LKM624" s="2"/>
      <c r="LKN624" s="2"/>
      <c r="LKO624" s="2"/>
      <c r="LKP624" s="2"/>
      <c r="LKQ624" s="2"/>
      <c r="LKR624" s="18"/>
      <c r="LKS624" s="18"/>
      <c r="LKT624" s="18"/>
      <c r="LKU624" s="18"/>
      <c r="LKV624" s="2"/>
      <c r="LKW624" s="86"/>
      <c r="LKX624" s="3"/>
      <c r="LKY624" s="8"/>
      <c r="LKZ624" s="8"/>
      <c r="LLA624" s="8"/>
      <c r="LLB624" s="2"/>
      <c r="LLC624" s="2"/>
      <c r="LLD624" s="2"/>
      <c r="LLE624" s="2"/>
      <c r="LLF624" s="2"/>
      <c r="LLG624" s="2"/>
      <c r="LLH624" s="2"/>
      <c r="LLI624" s="2"/>
      <c r="LLJ624" s="2"/>
      <c r="LLK624" s="2"/>
      <c r="LLL624" s="2"/>
      <c r="LLM624" s="18"/>
      <c r="LLN624" s="18"/>
      <c r="LLO624" s="18"/>
      <c r="LLP624" s="18"/>
      <c r="LLQ624" s="2"/>
      <c r="LLR624" s="86"/>
      <c r="LLS624" s="3"/>
      <c r="LLT624" s="8"/>
      <c r="LLU624" s="8"/>
      <c r="LLV624" s="8"/>
      <c r="LLW624" s="2"/>
      <c r="LLX624" s="2"/>
      <c r="LLY624" s="2"/>
      <c r="LLZ624" s="2"/>
      <c r="LMA624" s="2"/>
      <c r="LMB624" s="2"/>
      <c r="LMC624" s="2"/>
      <c r="LMD624" s="2"/>
      <c r="LME624" s="2"/>
      <c r="LMF624" s="2"/>
      <c r="LMG624" s="2"/>
      <c r="LMH624" s="18"/>
      <c r="LMI624" s="18"/>
      <c r="LMJ624" s="18"/>
      <c r="LMK624" s="18"/>
      <c r="LML624" s="2"/>
      <c r="LMM624" s="86"/>
      <c r="LMN624" s="3"/>
      <c r="LMO624" s="8"/>
      <c r="LMP624" s="8"/>
      <c r="LMQ624" s="8"/>
      <c r="LMR624" s="2"/>
      <c r="LMS624" s="2"/>
      <c r="LMT624" s="2"/>
      <c r="LMU624" s="2"/>
      <c r="LMV624" s="2"/>
      <c r="LMW624" s="2"/>
      <c r="LMX624" s="2"/>
      <c r="LMY624" s="2"/>
      <c r="LMZ624" s="2"/>
      <c r="LNA624" s="2"/>
      <c r="LNB624" s="2"/>
      <c r="LNC624" s="18"/>
      <c r="LND624" s="18"/>
      <c r="LNE624" s="18"/>
      <c r="LNF624" s="18"/>
      <c r="LNG624" s="2"/>
      <c r="LNH624" s="86"/>
      <c r="LNI624" s="3"/>
      <c r="LNJ624" s="8"/>
      <c r="LNK624" s="8"/>
      <c r="LNL624" s="8"/>
      <c r="LNM624" s="2"/>
      <c r="LNN624" s="2"/>
      <c r="LNO624" s="2"/>
      <c r="LNP624" s="2"/>
      <c r="LNQ624" s="2"/>
      <c r="LNR624" s="2"/>
      <c r="LNS624" s="2"/>
      <c r="LNT624" s="2"/>
      <c r="LNU624" s="2"/>
      <c r="LNV624" s="2"/>
      <c r="LNW624" s="2"/>
      <c r="LNX624" s="18"/>
      <c r="LNY624" s="18"/>
      <c r="LNZ624" s="18"/>
      <c r="LOA624" s="18"/>
      <c r="LOB624" s="2"/>
      <c r="LOC624" s="86"/>
      <c r="LOD624" s="3"/>
      <c r="LOE624" s="8"/>
      <c r="LOF624" s="8"/>
      <c r="LOG624" s="8"/>
      <c r="LOH624" s="2"/>
      <c r="LOI624" s="2"/>
      <c r="LOJ624" s="2"/>
      <c r="LOK624" s="2"/>
      <c r="LOL624" s="2"/>
      <c r="LOM624" s="2"/>
      <c r="LON624" s="2"/>
      <c r="LOO624" s="2"/>
      <c r="LOP624" s="2"/>
      <c r="LOQ624" s="2"/>
      <c r="LOR624" s="2"/>
      <c r="LOS624" s="18"/>
      <c r="LOT624" s="18"/>
      <c r="LOU624" s="18"/>
      <c r="LOV624" s="18"/>
      <c r="LOW624" s="2"/>
      <c r="LOX624" s="86"/>
      <c r="LOY624" s="3"/>
      <c r="LOZ624" s="8"/>
      <c r="LPA624" s="8"/>
      <c r="LPB624" s="8"/>
      <c r="LPC624" s="2"/>
      <c r="LPD624" s="2"/>
      <c r="LPE624" s="2"/>
      <c r="LPF624" s="2"/>
      <c r="LPG624" s="2"/>
      <c r="LPH624" s="2"/>
      <c r="LPI624" s="2"/>
      <c r="LPJ624" s="2"/>
      <c r="LPK624" s="2"/>
      <c r="LPL624" s="2"/>
      <c r="LPM624" s="2"/>
      <c r="LPN624" s="18"/>
      <c r="LPO624" s="18"/>
      <c r="LPP624" s="18"/>
      <c r="LPQ624" s="18"/>
      <c r="LPR624" s="2"/>
      <c r="LPS624" s="86"/>
      <c r="LPT624" s="3"/>
      <c r="LPU624" s="8"/>
      <c r="LPV624" s="8"/>
      <c r="LPW624" s="8"/>
      <c r="LPX624" s="2"/>
      <c r="LPY624" s="2"/>
      <c r="LPZ624" s="2"/>
      <c r="LQA624" s="2"/>
      <c r="LQB624" s="2"/>
      <c r="LQC624" s="2"/>
      <c r="LQD624" s="2"/>
      <c r="LQE624" s="2"/>
      <c r="LQF624" s="2"/>
      <c r="LQG624" s="2"/>
      <c r="LQH624" s="2"/>
      <c r="LQI624" s="18"/>
      <c r="LQJ624" s="18"/>
      <c r="LQK624" s="18"/>
      <c r="LQL624" s="18"/>
      <c r="LQM624" s="2"/>
      <c r="LQN624" s="86"/>
      <c r="LQO624" s="3"/>
      <c r="LQP624" s="8"/>
      <c r="LQQ624" s="8"/>
      <c r="LQR624" s="8"/>
      <c r="LQS624" s="2"/>
      <c r="LQT624" s="2"/>
      <c r="LQU624" s="2"/>
      <c r="LQV624" s="2"/>
      <c r="LQW624" s="2"/>
      <c r="LQX624" s="2"/>
      <c r="LQY624" s="2"/>
      <c r="LQZ624" s="2"/>
      <c r="LRA624" s="2"/>
      <c r="LRB624" s="2"/>
      <c r="LRC624" s="2"/>
      <c r="LRD624" s="18"/>
      <c r="LRE624" s="18"/>
      <c r="LRF624" s="18"/>
      <c r="LRG624" s="18"/>
      <c r="LRH624" s="2"/>
      <c r="LRI624" s="86"/>
      <c r="LRJ624" s="3"/>
      <c r="LRK624" s="8"/>
      <c r="LRL624" s="8"/>
      <c r="LRM624" s="8"/>
      <c r="LRN624" s="2"/>
      <c r="LRO624" s="2"/>
      <c r="LRP624" s="2"/>
      <c r="LRQ624" s="2"/>
      <c r="LRR624" s="2"/>
      <c r="LRS624" s="2"/>
      <c r="LRT624" s="2"/>
      <c r="LRU624" s="2"/>
      <c r="LRV624" s="2"/>
      <c r="LRW624" s="2"/>
      <c r="LRX624" s="2"/>
      <c r="LRY624" s="18"/>
      <c r="LRZ624" s="18"/>
      <c r="LSA624" s="18"/>
      <c r="LSB624" s="18"/>
      <c r="LSC624" s="2"/>
      <c r="LSD624" s="86"/>
      <c r="LSE624" s="3"/>
      <c r="LSF624" s="8"/>
      <c r="LSG624" s="8"/>
      <c r="LSH624" s="8"/>
      <c r="LSI624" s="2"/>
      <c r="LSJ624" s="2"/>
      <c r="LSK624" s="2"/>
      <c r="LSL624" s="2"/>
      <c r="LSM624" s="2"/>
      <c r="LSN624" s="2"/>
      <c r="LSO624" s="2"/>
      <c r="LSP624" s="2"/>
      <c r="LSQ624" s="2"/>
      <c r="LSR624" s="2"/>
      <c r="LSS624" s="2"/>
      <c r="LST624" s="18"/>
      <c r="LSU624" s="18"/>
      <c r="LSV624" s="18"/>
      <c r="LSW624" s="18"/>
      <c r="LSX624" s="2"/>
      <c r="LSY624" s="86"/>
      <c r="LSZ624" s="3"/>
      <c r="LTA624" s="8"/>
      <c r="LTB624" s="8"/>
      <c r="LTC624" s="8"/>
      <c r="LTD624" s="2"/>
      <c r="LTE624" s="2"/>
      <c r="LTF624" s="2"/>
      <c r="LTG624" s="2"/>
      <c r="LTH624" s="2"/>
      <c r="LTI624" s="2"/>
      <c r="LTJ624" s="2"/>
      <c r="LTK624" s="2"/>
      <c r="LTL624" s="2"/>
      <c r="LTM624" s="2"/>
      <c r="LTN624" s="2"/>
      <c r="LTO624" s="18"/>
      <c r="LTP624" s="18"/>
      <c r="LTQ624" s="18"/>
      <c r="LTR624" s="18"/>
      <c r="LTS624" s="2"/>
      <c r="LTT624" s="86"/>
      <c r="LTU624" s="3"/>
      <c r="LTV624" s="8"/>
      <c r="LTW624" s="8"/>
      <c r="LTX624" s="8"/>
      <c r="LTY624" s="2"/>
      <c r="LTZ624" s="2"/>
      <c r="LUA624" s="2"/>
      <c r="LUB624" s="2"/>
      <c r="LUC624" s="2"/>
      <c r="LUD624" s="2"/>
      <c r="LUE624" s="2"/>
      <c r="LUF624" s="2"/>
      <c r="LUG624" s="2"/>
      <c r="LUH624" s="2"/>
      <c r="LUI624" s="2"/>
      <c r="LUJ624" s="18"/>
      <c r="LUK624" s="18"/>
      <c r="LUL624" s="18"/>
      <c r="LUM624" s="18"/>
      <c r="LUN624" s="2"/>
      <c r="LUO624" s="86"/>
      <c r="LUP624" s="3"/>
      <c r="LUQ624" s="8"/>
      <c r="LUR624" s="8"/>
      <c r="LUS624" s="8"/>
      <c r="LUT624" s="2"/>
      <c r="LUU624" s="2"/>
      <c r="LUV624" s="2"/>
      <c r="LUW624" s="2"/>
      <c r="LUX624" s="2"/>
      <c r="LUY624" s="2"/>
      <c r="LUZ624" s="2"/>
      <c r="LVA624" s="2"/>
      <c r="LVB624" s="2"/>
      <c r="LVC624" s="2"/>
      <c r="LVD624" s="2"/>
      <c r="LVE624" s="18"/>
      <c r="LVF624" s="18"/>
      <c r="LVG624" s="18"/>
      <c r="LVH624" s="18"/>
      <c r="LVI624" s="2"/>
      <c r="LVJ624" s="86"/>
      <c r="LVK624" s="3"/>
      <c r="LVL624" s="8"/>
      <c r="LVM624" s="8"/>
      <c r="LVN624" s="8"/>
      <c r="LVO624" s="2"/>
      <c r="LVP624" s="2"/>
      <c r="LVQ624" s="2"/>
      <c r="LVR624" s="2"/>
      <c r="LVS624" s="2"/>
      <c r="LVT624" s="2"/>
      <c r="LVU624" s="2"/>
      <c r="LVV624" s="2"/>
      <c r="LVW624" s="2"/>
      <c r="LVX624" s="2"/>
      <c r="LVY624" s="2"/>
      <c r="LVZ624" s="18"/>
      <c r="LWA624" s="18"/>
      <c r="LWB624" s="18"/>
      <c r="LWC624" s="18"/>
      <c r="LWD624" s="2"/>
      <c r="LWE624" s="86"/>
      <c r="LWF624" s="3"/>
      <c r="LWG624" s="8"/>
      <c r="LWH624" s="8"/>
      <c r="LWI624" s="8"/>
      <c r="LWJ624" s="2"/>
      <c r="LWK624" s="2"/>
      <c r="LWL624" s="2"/>
      <c r="LWM624" s="2"/>
      <c r="LWN624" s="2"/>
      <c r="LWO624" s="2"/>
      <c r="LWP624" s="2"/>
      <c r="LWQ624" s="2"/>
      <c r="LWR624" s="2"/>
      <c r="LWS624" s="2"/>
      <c r="LWT624" s="2"/>
      <c r="LWU624" s="18"/>
      <c r="LWV624" s="18"/>
      <c r="LWW624" s="18"/>
      <c r="LWX624" s="18"/>
      <c r="LWY624" s="2"/>
      <c r="LWZ624" s="86"/>
      <c r="LXA624" s="3"/>
      <c r="LXB624" s="8"/>
      <c r="LXC624" s="8"/>
      <c r="LXD624" s="8"/>
      <c r="LXE624" s="2"/>
      <c r="LXF624" s="2"/>
      <c r="LXG624" s="2"/>
      <c r="LXH624" s="2"/>
      <c r="LXI624" s="2"/>
      <c r="LXJ624" s="2"/>
      <c r="LXK624" s="2"/>
      <c r="LXL624" s="2"/>
      <c r="LXM624" s="2"/>
      <c r="LXN624" s="2"/>
      <c r="LXO624" s="2"/>
      <c r="LXP624" s="18"/>
      <c r="LXQ624" s="18"/>
      <c r="LXR624" s="18"/>
      <c r="LXS624" s="18"/>
      <c r="LXT624" s="2"/>
      <c r="LXU624" s="86"/>
      <c r="LXV624" s="3"/>
      <c r="LXW624" s="8"/>
      <c r="LXX624" s="8"/>
      <c r="LXY624" s="8"/>
      <c r="LXZ624" s="2"/>
      <c r="LYA624" s="2"/>
      <c r="LYB624" s="2"/>
      <c r="LYC624" s="2"/>
      <c r="LYD624" s="2"/>
      <c r="LYE624" s="2"/>
      <c r="LYF624" s="2"/>
      <c r="LYG624" s="2"/>
      <c r="LYH624" s="2"/>
      <c r="LYI624" s="2"/>
      <c r="LYJ624" s="2"/>
      <c r="LYK624" s="18"/>
      <c r="LYL624" s="18"/>
      <c r="LYM624" s="18"/>
      <c r="LYN624" s="18"/>
      <c r="LYO624" s="2"/>
      <c r="LYP624" s="86"/>
      <c r="LYQ624" s="3"/>
      <c r="LYR624" s="8"/>
      <c r="LYS624" s="8"/>
      <c r="LYT624" s="8"/>
      <c r="LYU624" s="2"/>
      <c r="LYV624" s="2"/>
      <c r="LYW624" s="2"/>
      <c r="LYX624" s="2"/>
      <c r="LYY624" s="2"/>
      <c r="LYZ624" s="2"/>
      <c r="LZA624" s="2"/>
      <c r="LZB624" s="2"/>
      <c r="LZC624" s="2"/>
      <c r="LZD624" s="2"/>
      <c r="LZE624" s="2"/>
      <c r="LZF624" s="18"/>
      <c r="LZG624" s="18"/>
      <c r="LZH624" s="18"/>
      <c r="LZI624" s="18"/>
      <c r="LZJ624" s="2"/>
      <c r="LZK624" s="86"/>
      <c r="LZL624" s="3"/>
      <c r="LZM624" s="8"/>
      <c r="LZN624" s="8"/>
      <c r="LZO624" s="8"/>
      <c r="LZP624" s="2"/>
      <c r="LZQ624" s="2"/>
      <c r="LZR624" s="2"/>
      <c r="LZS624" s="2"/>
      <c r="LZT624" s="2"/>
      <c r="LZU624" s="2"/>
      <c r="LZV624" s="2"/>
      <c r="LZW624" s="2"/>
      <c r="LZX624" s="2"/>
      <c r="LZY624" s="2"/>
      <c r="LZZ624" s="2"/>
      <c r="MAA624" s="18"/>
      <c r="MAB624" s="18"/>
      <c r="MAC624" s="18"/>
      <c r="MAD624" s="18"/>
      <c r="MAE624" s="2"/>
      <c r="MAF624" s="86"/>
      <c r="MAG624" s="3"/>
      <c r="MAH624" s="8"/>
      <c r="MAI624" s="8"/>
      <c r="MAJ624" s="8"/>
      <c r="MAK624" s="2"/>
      <c r="MAL624" s="2"/>
      <c r="MAM624" s="2"/>
      <c r="MAN624" s="2"/>
      <c r="MAO624" s="2"/>
      <c r="MAP624" s="2"/>
      <c r="MAQ624" s="2"/>
      <c r="MAR624" s="2"/>
      <c r="MAS624" s="2"/>
      <c r="MAT624" s="2"/>
      <c r="MAU624" s="2"/>
      <c r="MAV624" s="18"/>
      <c r="MAW624" s="18"/>
      <c r="MAX624" s="18"/>
      <c r="MAY624" s="18"/>
      <c r="MAZ624" s="2"/>
      <c r="MBA624" s="86"/>
      <c r="MBB624" s="3"/>
      <c r="MBC624" s="8"/>
      <c r="MBD624" s="8"/>
      <c r="MBE624" s="8"/>
      <c r="MBF624" s="2"/>
      <c r="MBG624" s="2"/>
      <c r="MBH624" s="2"/>
      <c r="MBI624" s="2"/>
      <c r="MBJ624" s="2"/>
      <c r="MBK624" s="2"/>
      <c r="MBL624" s="2"/>
      <c r="MBM624" s="2"/>
      <c r="MBN624" s="2"/>
      <c r="MBO624" s="2"/>
      <c r="MBP624" s="2"/>
      <c r="MBQ624" s="18"/>
      <c r="MBR624" s="18"/>
      <c r="MBS624" s="18"/>
      <c r="MBT624" s="18"/>
      <c r="MBU624" s="2"/>
      <c r="MBV624" s="86"/>
      <c r="MBW624" s="3"/>
      <c r="MBX624" s="8"/>
      <c r="MBY624" s="8"/>
      <c r="MBZ624" s="8"/>
      <c r="MCA624" s="2"/>
      <c r="MCB624" s="2"/>
      <c r="MCC624" s="2"/>
      <c r="MCD624" s="2"/>
      <c r="MCE624" s="2"/>
      <c r="MCF624" s="2"/>
      <c r="MCG624" s="2"/>
      <c r="MCH624" s="2"/>
      <c r="MCI624" s="2"/>
      <c r="MCJ624" s="2"/>
      <c r="MCK624" s="2"/>
      <c r="MCL624" s="18"/>
      <c r="MCM624" s="18"/>
      <c r="MCN624" s="18"/>
      <c r="MCO624" s="18"/>
      <c r="MCP624" s="2"/>
      <c r="MCQ624" s="86"/>
      <c r="MCR624" s="3"/>
      <c r="MCS624" s="8"/>
      <c r="MCT624" s="8"/>
      <c r="MCU624" s="8"/>
      <c r="MCV624" s="2"/>
      <c r="MCW624" s="2"/>
      <c r="MCX624" s="2"/>
      <c r="MCY624" s="2"/>
      <c r="MCZ624" s="2"/>
      <c r="MDA624" s="2"/>
      <c r="MDB624" s="2"/>
      <c r="MDC624" s="2"/>
      <c r="MDD624" s="2"/>
      <c r="MDE624" s="2"/>
      <c r="MDF624" s="2"/>
      <c r="MDG624" s="18"/>
      <c r="MDH624" s="18"/>
      <c r="MDI624" s="18"/>
      <c r="MDJ624" s="18"/>
      <c r="MDK624" s="2"/>
      <c r="MDL624" s="86"/>
      <c r="MDM624" s="3"/>
      <c r="MDN624" s="8"/>
      <c r="MDO624" s="8"/>
      <c r="MDP624" s="8"/>
      <c r="MDQ624" s="2"/>
      <c r="MDR624" s="2"/>
      <c r="MDS624" s="2"/>
      <c r="MDT624" s="2"/>
      <c r="MDU624" s="2"/>
      <c r="MDV624" s="2"/>
      <c r="MDW624" s="2"/>
      <c r="MDX624" s="2"/>
      <c r="MDY624" s="2"/>
      <c r="MDZ624" s="2"/>
      <c r="MEA624" s="2"/>
      <c r="MEB624" s="18"/>
      <c r="MEC624" s="18"/>
      <c r="MED624" s="18"/>
      <c r="MEE624" s="18"/>
      <c r="MEF624" s="2"/>
      <c r="MEG624" s="86"/>
      <c r="MEH624" s="3"/>
      <c r="MEI624" s="8"/>
      <c r="MEJ624" s="8"/>
      <c r="MEK624" s="8"/>
      <c r="MEL624" s="2"/>
      <c r="MEM624" s="2"/>
      <c r="MEN624" s="2"/>
      <c r="MEO624" s="2"/>
      <c r="MEP624" s="2"/>
      <c r="MEQ624" s="2"/>
      <c r="MER624" s="2"/>
      <c r="MES624" s="2"/>
      <c r="MET624" s="2"/>
      <c r="MEU624" s="2"/>
      <c r="MEV624" s="2"/>
      <c r="MEW624" s="18"/>
      <c r="MEX624" s="18"/>
      <c r="MEY624" s="18"/>
      <c r="MEZ624" s="18"/>
      <c r="MFA624" s="2"/>
      <c r="MFB624" s="86"/>
      <c r="MFC624" s="3"/>
      <c r="MFD624" s="8"/>
      <c r="MFE624" s="8"/>
      <c r="MFF624" s="8"/>
      <c r="MFG624" s="2"/>
      <c r="MFH624" s="2"/>
      <c r="MFI624" s="2"/>
      <c r="MFJ624" s="2"/>
      <c r="MFK624" s="2"/>
      <c r="MFL624" s="2"/>
      <c r="MFM624" s="2"/>
      <c r="MFN624" s="2"/>
      <c r="MFO624" s="2"/>
      <c r="MFP624" s="2"/>
      <c r="MFQ624" s="2"/>
      <c r="MFR624" s="18"/>
      <c r="MFS624" s="18"/>
      <c r="MFT624" s="18"/>
      <c r="MFU624" s="18"/>
      <c r="MFV624" s="2"/>
      <c r="MFW624" s="86"/>
      <c r="MFX624" s="3"/>
      <c r="MFY624" s="8"/>
      <c r="MFZ624" s="8"/>
      <c r="MGA624" s="8"/>
      <c r="MGB624" s="2"/>
      <c r="MGC624" s="2"/>
      <c r="MGD624" s="2"/>
      <c r="MGE624" s="2"/>
      <c r="MGF624" s="2"/>
      <c r="MGG624" s="2"/>
      <c r="MGH624" s="2"/>
      <c r="MGI624" s="2"/>
      <c r="MGJ624" s="2"/>
      <c r="MGK624" s="2"/>
      <c r="MGL624" s="2"/>
      <c r="MGM624" s="18"/>
      <c r="MGN624" s="18"/>
      <c r="MGO624" s="18"/>
      <c r="MGP624" s="18"/>
      <c r="MGQ624" s="2"/>
      <c r="MGR624" s="86"/>
      <c r="MGS624" s="3"/>
      <c r="MGT624" s="8"/>
      <c r="MGU624" s="8"/>
      <c r="MGV624" s="8"/>
      <c r="MGW624" s="2"/>
      <c r="MGX624" s="2"/>
      <c r="MGY624" s="2"/>
      <c r="MGZ624" s="2"/>
      <c r="MHA624" s="2"/>
      <c r="MHB624" s="2"/>
      <c r="MHC624" s="2"/>
      <c r="MHD624" s="2"/>
      <c r="MHE624" s="2"/>
      <c r="MHF624" s="2"/>
      <c r="MHG624" s="2"/>
      <c r="MHH624" s="18"/>
      <c r="MHI624" s="18"/>
      <c r="MHJ624" s="18"/>
      <c r="MHK624" s="18"/>
      <c r="MHL624" s="2"/>
      <c r="MHM624" s="86"/>
      <c r="MHN624" s="3"/>
      <c r="MHO624" s="8"/>
      <c r="MHP624" s="8"/>
      <c r="MHQ624" s="8"/>
      <c r="MHR624" s="2"/>
      <c r="MHS624" s="2"/>
      <c r="MHT624" s="2"/>
      <c r="MHU624" s="2"/>
      <c r="MHV624" s="2"/>
      <c r="MHW624" s="2"/>
      <c r="MHX624" s="2"/>
      <c r="MHY624" s="2"/>
      <c r="MHZ624" s="2"/>
      <c r="MIA624" s="2"/>
      <c r="MIB624" s="2"/>
      <c r="MIC624" s="18"/>
      <c r="MID624" s="18"/>
      <c r="MIE624" s="18"/>
      <c r="MIF624" s="18"/>
      <c r="MIG624" s="2"/>
      <c r="MIH624" s="86"/>
      <c r="MII624" s="3"/>
      <c r="MIJ624" s="8"/>
      <c r="MIK624" s="8"/>
      <c r="MIL624" s="8"/>
      <c r="MIM624" s="2"/>
      <c r="MIN624" s="2"/>
      <c r="MIO624" s="2"/>
      <c r="MIP624" s="2"/>
      <c r="MIQ624" s="2"/>
      <c r="MIR624" s="2"/>
      <c r="MIS624" s="2"/>
      <c r="MIT624" s="2"/>
      <c r="MIU624" s="2"/>
      <c r="MIV624" s="2"/>
      <c r="MIW624" s="2"/>
      <c r="MIX624" s="18"/>
      <c r="MIY624" s="18"/>
      <c r="MIZ624" s="18"/>
      <c r="MJA624" s="18"/>
      <c r="MJB624" s="2"/>
      <c r="MJC624" s="86"/>
      <c r="MJD624" s="3"/>
      <c r="MJE624" s="8"/>
      <c r="MJF624" s="8"/>
      <c r="MJG624" s="8"/>
      <c r="MJH624" s="2"/>
      <c r="MJI624" s="2"/>
      <c r="MJJ624" s="2"/>
      <c r="MJK624" s="2"/>
      <c r="MJL624" s="2"/>
      <c r="MJM624" s="2"/>
      <c r="MJN624" s="2"/>
      <c r="MJO624" s="2"/>
      <c r="MJP624" s="2"/>
      <c r="MJQ624" s="2"/>
      <c r="MJR624" s="2"/>
      <c r="MJS624" s="18"/>
      <c r="MJT624" s="18"/>
      <c r="MJU624" s="18"/>
      <c r="MJV624" s="18"/>
      <c r="MJW624" s="2"/>
      <c r="MJX624" s="86"/>
      <c r="MJY624" s="3"/>
      <c r="MJZ624" s="8"/>
      <c r="MKA624" s="8"/>
      <c r="MKB624" s="8"/>
      <c r="MKC624" s="2"/>
      <c r="MKD624" s="2"/>
      <c r="MKE624" s="2"/>
      <c r="MKF624" s="2"/>
      <c r="MKG624" s="2"/>
      <c r="MKH624" s="2"/>
      <c r="MKI624" s="2"/>
      <c r="MKJ624" s="2"/>
      <c r="MKK624" s="2"/>
      <c r="MKL624" s="2"/>
      <c r="MKM624" s="2"/>
      <c r="MKN624" s="18"/>
      <c r="MKO624" s="18"/>
      <c r="MKP624" s="18"/>
      <c r="MKQ624" s="18"/>
      <c r="MKR624" s="2"/>
      <c r="MKS624" s="86"/>
      <c r="MKT624" s="3"/>
      <c r="MKU624" s="8"/>
      <c r="MKV624" s="8"/>
      <c r="MKW624" s="8"/>
      <c r="MKX624" s="2"/>
      <c r="MKY624" s="2"/>
      <c r="MKZ624" s="2"/>
      <c r="MLA624" s="2"/>
      <c r="MLB624" s="2"/>
      <c r="MLC624" s="2"/>
      <c r="MLD624" s="2"/>
      <c r="MLE624" s="2"/>
      <c r="MLF624" s="2"/>
      <c r="MLG624" s="2"/>
      <c r="MLH624" s="2"/>
      <c r="MLI624" s="18"/>
      <c r="MLJ624" s="18"/>
      <c r="MLK624" s="18"/>
      <c r="MLL624" s="18"/>
      <c r="MLM624" s="2"/>
      <c r="MLN624" s="86"/>
      <c r="MLO624" s="3"/>
      <c r="MLP624" s="8"/>
      <c r="MLQ624" s="8"/>
      <c r="MLR624" s="8"/>
      <c r="MLS624" s="2"/>
      <c r="MLT624" s="2"/>
      <c r="MLU624" s="2"/>
      <c r="MLV624" s="2"/>
      <c r="MLW624" s="2"/>
      <c r="MLX624" s="2"/>
      <c r="MLY624" s="2"/>
      <c r="MLZ624" s="2"/>
      <c r="MMA624" s="2"/>
      <c r="MMB624" s="2"/>
      <c r="MMC624" s="2"/>
      <c r="MMD624" s="18"/>
      <c r="MME624" s="18"/>
      <c r="MMF624" s="18"/>
      <c r="MMG624" s="18"/>
      <c r="MMH624" s="2"/>
      <c r="MMI624" s="86"/>
      <c r="MMJ624" s="3"/>
      <c r="MMK624" s="8"/>
      <c r="MML624" s="8"/>
      <c r="MMM624" s="8"/>
      <c r="MMN624" s="2"/>
      <c r="MMO624" s="2"/>
      <c r="MMP624" s="2"/>
      <c r="MMQ624" s="2"/>
      <c r="MMR624" s="2"/>
      <c r="MMS624" s="2"/>
      <c r="MMT624" s="2"/>
      <c r="MMU624" s="2"/>
      <c r="MMV624" s="2"/>
      <c r="MMW624" s="2"/>
      <c r="MMX624" s="2"/>
      <c r="MMY624" s="18"/>
      <c r="MMZ624" s="18"/>
      <c r="MNA624" s="18"/>
      <c r="MNB624" s="18"/>
      <c r="MNC624" s="2"/>
      <c r="MND624" s="86"/>
      <c r="MNE624" s="3"/>
      <c r="MNF624" s="8"/>
      <c r="MNG624" s="8"/>
      <c r="MNH624" s="8"/>
      <c r="MNI624" s="2"/>
      <c r="MNJ624" s="2"/>
      <c r="MNK624" s="2"/>
      <c r="MNL624" s="2"/>
      <c r="MNM624" s="2"/>
      <c r="MNN624" s="2"/>
      <c r="MNO624" s="2"/>
      <c r="MNP624" s="2"/>
      <c r="MNQ624" s="2"/>
      <c r="MNR624" s="2"/>
      <c r="MNS624" s="2"/>
      <c r="MNT624" s="18"/>
      <c r="MNU624" s="18"/>
      <c r="MNV624" s="18"/>
      <c r="MNW624" s="18"/>
      <c r="MNX624" s="2"/>
      <c r="MNY624" s="86"/>
      <c r="MNZ624" s="3"/>
      <c r="MOA624" s="8"/>
      <c r="MOB624" s="8"/>
      <c r="MOC624" s="8"/>
      <c r="MOD624" s="2"/>
      <c r="MOE624" s="2"/>
      <c r="MOF624" s="2"/>
      <c r="MOG624" s="2"/>
      <c r="MOH624" s="2"/>
      <c r="MOI624" s="2"/>
      <c r="MOJ624" s="2"/>
      <c r="MOK624" s="2"/>
      <c r="MOL624" s="2"/>
      <c r="MOM624" s="2"/>
      <c r="MON624" s="2"/>
      <c r="MOO624" s="18"/>
      <c r="MOP624" s="18"/>
      <c r="MOQ624" s="18"/>
      <c r="MOR624" s="18"/>
      <c r="MOS624" s="2"/>
      <c r="MOT624" s="86"/>
      <c r="MOU624" s="3"/>
      <c r="MOV624" s="8"/>
      <c r="MOW624" s="8"/>
      <c r="MOX624" s="8"/>
      <c r="MOY624" s="2"/>
      <c r="MOZ624" s="2"/>
      <c r="MPA624" s="2"/>
      <c r="MPB624" s="2"/>
      <c r="MPC624" s="2"/>
      <c r="MPD624" s="2"/>
      <c r="MPE624" s="2"/>
      <c r="MPF624" s="2"/>
      <c r="MPG624" s="2"/>
      <c r="MPH624" s="2"/>
      <c r="MPI624" s="2"/>
      <c r="MPJ624" s="18"/>
      <c r="MPK624" s="18"/>
      <c r="MPL624" s="18"/>
      <c r="MPM624" s="18"/>
      <c r="MPN624" s="2"/>
      <c r="MPO624" s="86"/>
      <c r="MPP624" s="3"/>
      <c r="MPQ624" s="8"/>
      <c r="MPR624" s="8"/>
      <c r="MPS624" s="8"/>
      <c r="MPT624" s="2"/>
      <c r="MPU624" s="2"/>
      <c r="MPV624" s="2"/>
      <c r="MPW624" s="2"/>
      <c r="MPX624" s="2"/>
      <c r="MPY624" s="2"/>
      <c r="MPZ624" s="2"/>
      <c r="MQA624" s="2"/>
      <c r="MQB624" s="2"/>
      <c r="MQC624" s="2"/>
      <c r="MQD624" s="2"/>
      <c r="MQE624" s="18"/>
      <c r="MQF624" s="18"/>
      <c r="MQG624" s="18"/>
      <c r="MQH624" s="18"/>
      <c r="MQI624" s="2"/>
      <c r="MQJ624" s="86"/>
      <c r="MQK624" s="3"/>
      <c r="MQL624" s="8"/>
      <c r="MQM624" s="8"/>
      <c r="MQN624" s="8"/>
      <c r="MQO624" s="2"/>
      <c r="MQP624" s="2"/>
      <c r="MQQ624" s="2"/>
      <c r="MQR624" s="2"/>
      <c r="MQS624" s="2"/>
      <c r="MQT624" s="2"/>
      <c r="MQU624" s="2"/>
      <c r="MQV624" s="2"/>
      <c r="MQW624" s="2"/>
      <c r="MQX624" s="2"/>
      <c r="MQY624" s="2"/>
      <c r="MQZ624" s="18"/>
      <c r="MRA624" s="18"/>
      <c r="MRB624" s="18"/>
      <c r="MRC624" s="18"/>
      <c r="MRD624" s="2"/>
      <c r="MRE624" s="86"/>
      <c r="MRF624" s="3"/>
      <c r="MRG624" s="8"/>
      <c r="MRH624" s="8"/>
      <c r="MRI624" s="8"/>
      <c r="MRJ624" s="2"/>
      <c r="MRK624" s="2"/>
      <c r="MRL624" s="2"/>
      <c r="MRM624" s="2"/>
      <c r="MRN624" s="2"/>
      <c r="MRO624" s="2"/>
      <c r="MRP624" s="2"/>
      <c r="MRQ624" s="2"/>
      <c r="MRR624" s="2"/>
      <c r="MRS624" s="2"/>
      <c r="MRT624" s="2"/>
      <c r="MRU624" s="18"/>
      <c r="MRV624" s="18"/>
      <c r="MRW624" s="18"/>
      <c r="MRX624" s="18"/>
      <c r="MRY624" s="2"/>
      <c r="MRZ624" s="86"/>
      <c r="MSA624" s="3"/>
      <c r="MSB624" s="8"/>
      <c r="MSC624" s="8"/>
      <c r="MSD624" s="8"/>
      <c r="MSE624" s="2"/>
      <c r="MSF624" s="2"/>
      <c r="MSG624" s="2"/>
      <c r="MSH624" s="2"/>
      <c r="MSI624" s="2"/>
      <c r="MSJ624" s="2"/>
      <c r="MSK624" s="2"/>
      <c r="MSL624" s="2"/>
      <c r="MSM624" s="2"/>
      <c r="MSN624" s="2"/>
      <c r="MSO624" s="2"/>
      <c r="MSP624" s="18"/>
      <c r="MSQ624" s="18"/>
      <c r="MSR624" s="18"/>
      <c r="MSS624" s="18"/>
      <c r="MST624" s="2"/>
      <c r="MSU624" s="86"/>
      <c r="MSV624" s="3"/>
      <c r="MSW624" s="8"/>
      <c r="MSX624" s="8"/>
      <c r="MSY624" s="8"/>
      <c r="MSZ624" s="2"/>
      <c r="MTA624" s="2"/>
      <c r="MTB624" s="2"/>
      <c r="MTC624" s="2"/>
      <c r="MTD624" s="2"/>
      <c r="MTE624" s="2"/>
      <c r="MTF624" s="2"/>
      <c r="MTG624" s="2"/>
      <c r="MTH624" s="2"/>
      <c r="MTI624" s="2"/>
      <c r="MTJ624" s="2"/>
      <c r="MTK624" s="18"/>
      <c r="MTL624" s="18"/>
      <c r="MTM624" s="18"/>
      <c r="MTN624" s="18"/>
      <c r="MTO624" s="2"/>
      <c r="MTP624" s="86"/>
      <c r="MTQ624" s="3"/>
      <c r="MTR624" s="8"/>
      <c r="MTS624" s="8"/>
      <c r="MTT624" s="8"/>
      <c r="MTU624" s="2"/>
      <c r="MTV624" s="2"/>
      <c r="MTW624" s="2"/>
      <c r="MTX624" s="2"/>
      <c r="MTY624" s="2"/>
      <c r="MTZ624" s="2"/>
      <c r="MUA624" s="2"/>
      <c r="MUB624" s="2"/>
      <c r="MUC624" s="2"/>
      <c r="MUD624" s="2"/>
      <c r="MUE624" s="2"/>
      <c r="MUF624" s="18"/>
      <c r="MUG624" s="18"/>
      <c r="MUH624" s="18"/>
      <c r="MUI624" s="18"/>
      <c r="MUJ624" s="2"/>
      <c r="MUK624" s="86"/>
      <c r="MUL624" s="3"/>
      <c r="MUM624" s="8"/>
      <c r="MUN624" s="8"/>
      <c r="MUO624" s="8"/>
      <c r="MUP624" s="2"/>
      <c r="MUQ624" s="2"/>
      <c r="MUR624" s="2"/>
      <c r="MUS624" s="2"/>
      <c r="MUT624" s="2"/>
      <c r="MUU624" s="2"/>
      <c r="MUV624" s="2"/>
      <c r="MUW624" s="2"/>
      <c r="MUX624" s="2"/>
      <c r="MUY624" s="2"/>
      <c r="MUZ624" s="2"/>
      <c r="MVA624" s="18"/>
      <c r="MVB624" s="18"/>
      <c r="MVC624" s="18"/>
      <c r="MVD624" s="18"/>
      <c r="MVE624" s="2"/>
      <c r="MVF624" s="86"/>
      <c r="MVG624" s="3"/>
      <c r="MVH624" s="8"/>
      <c r="MVI624" s="8"/>
      <c r="MVJ624" s="8"/>
      <c r="MVK624" s="2"/>
      <c r="MVL624" s="2"/>
      <c r="MVM624" s="2"/>
      <c r="MVN624" s="2"/>
      <c r="MVO624" s="2"/>
      <c r="MVP624" s="2"/>
      <c r="MVQ624" s="2"/>
      <c r="MVR624" s="2"/>
      <c r="MVS624" s="2"/>
      <c r="MVT624" s="2"/>
      <c r="MVU624" s="2"/>
      <c r="MVV624" s="18"/>
      <c r="MVW624" s="18"/>
      <c r="MVX624" s="18"/>
      <c r="MVY624" s="18"/>
      <c r="MVZ624" s="2"/>
      <c r="MWA624" s="86"/>
      <c r="MWB624" s="3"/>
      <c r="MWC624" s="8"/>
      <c r="MWD624" s="8"/>
      <c r="MWE624" s="8"/>
      <c r="MWF624" s="2"/>
      <c r="MWG624" s="2"/>
      <c r="MWH624" s="2"/>
      <c r="MWI624" s="2"/>
      <c r="MWJ624" s="2"/>
      <c r="MWK624" s="2"/>
      <c r="MWL624" s="2"/>
      <c r="MWM624" s="2"/>
      <c r="MWN624" s="2"/>
      <c r="MWO624" s="2"/>
      <c r="MWP624" s="2"/>
      <c r="MWQ624" s="18"/>
      <c r="MWR624" s="18"/>
      <c r="MWS624" s="18"/>
      <c r="MWT624" s="18"/>
      <c r="MWU624" s="2"/>
      <c r="MWV624" s="86"/>
      <c r="MWW624" s="3"/>
      <c r="MWX624" s="8"/>
      <c r="MWY624" s="8"/>
      <c r="MWZ624" s="8"/>
      <c r="MXA624" s="2"/>
      <c r="MXB624" s="2"/>
      <c r="MXC624" s="2"/>
      <c r="MXD624" s="2"/>
      <c r="MXE624" s="2"/>
      <c r="MXF624" s="2"/>
      <c r="MXG624" s="2"/>
      <c r="MXH624" s="2"/>
      <c r="MXI624" s="2"/>
      <c r="MXJ624" s="2"/>
      <c r="MXK624" s="2"/>
      <c r="MXL624" s="18"/>
      <c r="MXM624" s="18"/>
      <c r="MXN624" s="18"/>
      <c r="MXO624" s="18"/>
      <c r="MXP624" s="2"/>
      <c r="MXQ624" s="86"/>
      <c r="MXR624" s="3"/>
      <c r="MXS624" s="8"/>
      <c r="MXT624" s="8"/>
      <c r="MXU624" s="8"/>
      <c r="MXV624" s="2"/>
      <c r="MXW624" s="2"/>
      <c r="MXX624" s="2"/>
      <c r="MXY624" s="2"/>
      <c r="MXZ624" s="2"/>
      <c r="MYA624" s="2"/>
      <c r="MYB624" s="2"/>
      <c r="MYC624" s="2"/>
      <c r="MYD624" s="2"/>
      <c r="MYE624" s="2"/>
      <c r="MYF624" s="2"/>
      <c r="MYG624" s="18"/>
      <c r="MYH624" s="18"/>
      <c r="MYI624" s="18"/>
      <c r="MYJ624" s="18"/>
      <c r="MYK624" s="2"/>
      <c r="MYL624" s="86"/>
      <c r="MYM624" s="3"/>
      <c r="MYN624" s="8"/>
      <c r="MYO624" s="8"/>
      <c r="MYP624" s="8"/>
      <c r="MYQ624" s="2"/>
      <c r="MYR624" s="2"/>
      <c r="MYS624" s="2"/>
      <c r="MYT624" s="2"/>
      <c r="MYU624" s="2"/>
      <c r="MYV624" s="2"/>
      <c r="MYW624" s="2"/>
      <c r="MYX624" s="2"/>
      <c r="MYY624" s="2"/>
      <c r="MYZ624" s="2"/>
      <c r="MZA624" s="2"/>
      <c r="MZB624" s="18"/>
      <c r="MZC624" s="18"/>
      <c r="MZD624" s="18"/>
      <c r="MZE624" s="18"/>
      <c r="MZF624" s="2"/>
      <c r="MZG624" s="86"/>
      <c r="MZH624" s="3"/>
      <c r="MZI624" s="8"/>
      <c r="MZJ624" s="8"/>
      <c r="MZK624" s="8"/>
      <c r="MZL624" s="2"/>
      <c r="MZM624" s="2"/>
      <c r="MZN624" s="2"/>
      <c r="MZO624" s="2"/>
      <c r="MZP624" s="2"/>
      <c r="MZQ624" s="2"/>
      <c r="MZR624" s="2"/>
      <c r="MZS624" s="2"/>
      <c r="MZT624" s="2"/>
      <c r="MZU624" s="2"/>
      <c r="MZV624" s="2"/>
      <c r="MZW624" s="18"/>
      <c r="MZX624" s="18"/>
      <c r="MZY624" s="18"/>
      <c r="MZZ624" s="18"/>
      <c r="NAA624" s="2"/>
      <c r="NAB624" s="86"/>
      <c r="NAC624" s="3"/>
      <c r="NAD624" s="8"/>
      <c r="NAE624" s="8"/>
      <c r="NAF624" s="8"/>
      <c r="NAG624" s="2"/>
      <c r="NAH624" s="2"/>
      <c r="NAI624" s="2"/>
      <c r="NAJ624" s="2"/>
      <c r="NAK624" s="2"/>
      <c r="NAL624" s="2"/>
      <c r="NAM624" s="2"/>
      <c r="NAN624" s="2"/>
      <c r="NAO624" s="2"/>
      <c r="NAP624" s="2"/>
      <c r="NAQ624" s="2"/>
      <c r="NAR624" s="18"/>
      <c r="NAS624" s="18"/>
      <c r="NAT624" s="18"/>
      <c r="NAU624" s="18"/>
      <c r="NAV624" s="2"/>
      <c r="NAW624" s="86"/>
      <c r="NAX624" s="3"/>
      <c r="NAY624" s="8"/>
      <c r="NAZ624" s="8"/>
      <c r="NBA624" s="8"/>
      <c r="NBB624" s="2"/>
      <c r="NBC624" s="2"/>
      <c r="NBD624" s="2"/>
      <c r="NBE624" s="2"/>
      <c r="NBF624" s="2"/>
      <c r="NBG624" s="2"/>
      <c r="NBH624" s="2"/>
      <c r="NBI624" s="2"/>
      <c r="NBJ624" s="2"/>
      <c r="NBK624" s="2"/>
      <c r="NBL624" s="2"/>
      <c r="NBM624" s="18"/>
      <c r="NBN624" s="18"/>
      <c r="NBO624" s="18"/>
      <c r="NBP624" s="18"/>
      <c r="NBQ624" s="2"/>
      <c r="NBR624" s="86"/>
      <c r="NBS624" s="3"/>
      <c r="NBT624" s="8"/>
      <c r="NBU624" s="8"/>
      <c r="NBV624" s="8"/>
      <c r="NBW624" s="2"/>
      <c r="NBX624" s="2"/>
      <c r="NBY624" s="2"/>
      <c r="NBZ624" s="2"/>
      <c r="NCA624" s="2"/>
      <c r="NCB624" s="2"/>
      <c r="NCC624" s="2"/>
      <c r="NCD624" s="2"/>
      <c r="NCE624" s="2"/>
      <c r="NCF624" s="2"/>
      <c r="NCG624" s="2"/>
      <c r="NCH624" s="18"/>
      <c r="NCI624" s="18"/>
      <c r="NCJ624" s="18"/>
      <c r="NCK624" s="18"/>
      <c r="NCL624" s="2"/>
      <c r="NCM624" s="86"/>
      <c r="NCN624" s="3"/>
      <c r="NCO624" s="8"/>
      <c r="NCP624" s="8"/>
      <c r="NCQ624" s="8"/>
      <c r="NCR624" s="2"/>
      <c r="NCS624" s="2"/>
      <c r="NCT624" s="2"/>
      <c r="NCU624" s="2"/>
      <c r="NCV624" s="2"/>
      <c r="NCW624" s="2"/>
      <c r="NCX624" s="2"/>
      <c r="NCY624" s="2"/>
      <c r="NCZ624" s="2"/>
      <c r="NDA624" s="2"/>
      <c r="NDB624" s="2"/>
      <c r="NDC624" s="18"/>
      <c r="NDD624" s="18"/>
      <c r="NDE624" s="18"/>
      <c r="NDF624" s="18"/>
      <c r="NDG624" s="2"/>
      <c r="NDH624" s="86"/>
      <c r="NDI624" s="3"/>
      <c r="NDJ624" s="8"/>
      <c r="NDK624" s="8"/>
      <c r="NDL624" s="8"/>
      <c r="NDM624" s="2"/>
      <c r="NDN624" s="2"/>
      <c r="NDO624" s="2"/>
      <c r="NDP624" s="2"/>
      <c r="NDQ624" s="2"/>
      <c r="NDR624" s="2"/>
      <c r="NDS624" s="2"/>
      <c r="NDT624" s="2"/>
      <c r="NDU624" s="2"/>
      <c r="NDV624" s="2"/>
      <c r="NDW624" s="2"/>
      <c r="NDX624" s="18"/>
      <c r="NDY624" s="18"/>
      <c r="NDZ624" s="18"/>
      <c r="NEA624" s="18"/>
      <c r="NEB624" s="2"/>
      <c r="NEC624" s="86"/>
      <c r="NED624" s="3"/>
      <c r="NEE624" s="8"/>
      <c r="NEF624" s="8"/>
      <c r="NEG624" s="8"/>
      <c r="NEH624" s="2"/>
      <c r="NEI624" s="2"/>
      <c r="NEJ624" s="2"/>
      <c r="NEK624" s="2"/>
      <c r="NEL624" s="2"/>
      <c r="NEM624" s="2"/>
      <c r="NEN624" s="2"/>
      <c r="NEO624" s="2"/>
      <c r="NEP624" s="2"/>
      <c r="NEQ624" s="2"/>
      <c r="NER624" s="2"/>
      <c r="NES624" s="18"/>
      <c r="NET624" s="18"/>
      <c r="NEU624" s="18"/>
      <c r="NEV624" s="18"/>
      <c r="NEW624" s="2"/>
      <c r="NEX624" s="86"/>
      <c r="NEY624" s="3"/>
      <c r="NEZ624" s="8"/>
      <c r="NFA624" s="8"/>
      <c r="NFB624" s="8"/>
      <c r="NFC624" s="2"/>
      <c r="NFD624" s="2"/>
      <c r="NFE624" s="2"/>
      <c r="NFF624" s="2"/>
      <c r="NFG624" s="2"/>
      <c r="NFH624" s="2"/>
      <c r="NFI624" s="2"/>
      <c r="NFJ624" s="2"/>
      <c r="NFK624" s="2"/>
      <c r="NFL624" s="2"/>
      <c r="NFM624" s="2"/>
      <c r="NFN624" s="18"/>
      <c r="NFO624" s="18"/>
      <c r="NFP624" s="18"/>
      <c r="NFQ624" s="18"/>
      <c r="NFR624" s="2"/>
      <c r="NFS624" s="86"/>
      <c r="NFT624" s="3"/>
      <c r="NFU624" s="8"/>
      <c r="NFV624" s="8"/>
      <c r="NFW624" s="8"/>
      <c r="NFX624" s="2"/>
      <c r="NFY624" s="2"/>
      <c r="NFZ624" s="2"/>
      <c r="NGA624" s="2"/>
      <c r="NGB624" s="2"/>
      <c r="NGC624" s="2"/>
      <c r="NGD624" s="2"/>
      <c r="NGE624" s="2"/>
      <c r="NGF624" s="2"/>
      <c r="NGG624" s="2"/>
      <c r="NGH624" s="2"/>
      <c r="NGI624" s="18"/>
      <c r="NGJ624" s="18"/>
      <c r="NGK624" s="18"/>
      <c r="NGL624" s="18"/>
      <c r="NGM624" s="2"/>
      <c r="NGN624" s="86"/>
      <c r="NGO624" s="3"/>
      <c r="NGP624" s="8"/>
      <c r="NGQ624" s="8"/>
      <c r="NGR624" s="8"/>
      <c r="NGS624" s="2"/>
      <c r="NGT624" s="2"/>
      <c r="NGU624" s="2"/>
      <c r="NGV624" s="2"/>
      <c r="NGW624" s="2"/>
      <c r="NGX624" s="2"/>
      <c r="NGY624" s="2"/>
      <c r="NGZ624" s="2"/>
      <c r="NHA624" s="2"/>
      <c r="NHB624" s="2"/>
      <c r="NHC624" s="2"/>
      <c r="NHD624" s="18"/>
      <c r="NHE624" s="18"/>
      <c r="NHF624" s="18"/>
      <c r="NHG624" s="18"/>
      <c r="NHH624" s="2"/>
      <c r="NHI624" s="86"/>
      <c r="NHJ624" s="3"/>
      <c r="NHK624" s="8"/>
      <c r="NHL624" s="8"/>
      <c r="NHM624" s="8"/>
      <c r="NHN624" s="2"/>
      <c r="NHO624" s="2"/>
      <c r="NHP624" s="2"/>
      <c r="NHQ624" s="2"/>
      <c r="NHR624" s="2"/>
      <c r="NHS624" s="2"/>
      <c r="NHT624" s="2"/>
      <c r="NHU624" s="2"/>
      <c r="NHV624" s="2"/>
      <c r="NHW624" s="2"/>
      <c r="NHX624" s="2"/>
      <c r="NHY624" s="18"/>
      <c r="NHZ624" s="18"/>
      <c r="NIA624" s="18"/>
      <c r="NIB624" s="18"/>
      <c r="NIC624" s="2"/>
      <c r="NID624" s="86"/>
      <c r="NIE624" s="3"/>
      <c r="NIF624" s="8"/>
      <c r="NIG624" s="8"/>
      <c r="NIH624" s="8"/>
      <c r="NII624" s="2"/>
      <c r="NIJ624" s="2"/>
      <c r="NIK624" s="2"/>
      <c r="NIL624" s="2"/>
      <c r="NIM624" s="2"/>
      <c r="NIN624" s="2"/>
      <c r="NIO624" s="2"/>
      <c r="NIP624" s="2"/>
      <c r="NIQ624" s="2"/>
      <c r="NIR624" s="2"/>
      <c r="NIS624" s="2"/>
      <c r="NIT624" s="18"/>
      <c r="NIU624" s="18"/>
      <c r="NIV624" s="18"/>
      <c r="NIW624" s="18"/>
      <c r="NIX624" s="2"/>
      <c r="NIY624" s="86"/>
      <c r="NIZ624" s="3"/>
      <c r="NJA624" s="8"/>
      <c r="NJB624" s="8"/>
      <c r="NJC624" s="8"/>
      <c r="NJD624" s="2"/>
      <c r="NJE624" s="2"/>
      <c r="NJF624" s="2"/>
      <c r="NJG624" s="2"/>
      <c r="NJH624" s="2"/>
      <c r="NJI624" s="2"/>
      <c r="NJJ624" s="2"/>
      <c r="NJK624" s="2"/>
      <c r="NJL624" s="2"/>
      <c r="NJM624" s="2"/>
      <c r="NJN624" s="2"/>
      <c r="NJO624" s="18"/>
      <c r="NJP624" s="18"/>
      <c r="NJQ624" s="18"/>
      <c r="NJR624" s="18"/>
      <c r="NJS624" s="2"/>
      <c r="NJT624" s="86"/>
      <c r="NJU624" s="3"/>
      <c r="NJV624" s="8"/>
      <c r="NJW624" s="8"/>
      <c r="NJX624" s="8"/>
      <c r="NJY624" s="2"/>
      <c r="NJZ624" s="2"/>
      <c r="NKA624" s="2"/>
      <c r="NKB624" s="2"/>
      <c r="NKC624" s="2"/>
      <c r="NKD624" s="2"/>
      <c r="NKE624" s="2"/>
      <c r="NKF624" s="2"/>
      <c r="NKG624" s="2"/>
      <c r="NKH624" s="2"/>
      <c r="NKI624" s="2"/>
      <c r="NKJ624" s="18"/>
      <c r="NKK624" s="18"/>
      <c r="NKL624" s="18"/>
      <c r="NKM624" s="18"/>
      <c r="NKN624" s="2"/>
      <c r="NKO624" s="86"/>
      <c r="NKP624" s="3"/>
      <c r="NKQ624" s="8"/>
      <c r="NKR624" s="8"/>
      <c r="NKS624" s="8"/>
      <c r="NKT624" s="2"/>
      <c r="NKU624" s="2"/>
      <c r="NKV624" s="2"/>
      <c r="NKW624" s="2"/>
      <c r="NKX624" s="2"/>
      <c r="NKY624" s="2"/>
      <c r="NKZ624" s="2"/>
      <c r="NLA624" s="2"/>
      <c r="NLB624" s="2"/>
      <c r="NLC624" s="2"/>
      <c r="NLD624" s="2"/>
      <c r="NLE624" s="18"/>
      <c r="NLF624" s="18"/>
      <c r="NLG624" s="18"/>
      <c r="NLH624" s="18"/>
      <c r="NLI624" s="2"/>
      <c r="NLJ624" s="86"/>
      <c r="NLK624" s="3"/>
      <c r="NLL624" s="8"/>
      <c r="NLM624" s="8"/>
      <c r="NLN624" s="8"/>
      <c r="NLO624" s="2"/>
      <c r="NLP624" s="2"/>
      <c r="NLQ624" s="2"/>
      <c r="NLR624" s="2"/>
      <c r="NLS624" s="2"/>
      <c r="NLT624" s="2"/>
      <c r="NLU624" s="2"/>
      <c r="NLV624" s="2"/>
      <c r="NLW624" s="2"/>
      <c r="NLX624" s="2"/>
      <c r="NLY624" s="2"/>
      <c r="NLZ624" s="18"/>
      <c r="NMA624" s="18"/>
      <c r="NMB624" s="18"/>
      <c r="NMC624" s="18"/>
      <c r="NMD624" s="2"/>
      <c r="NME624" s="86"/>
      <c r="NMF624" s="3"/>
      <c r="NMG624" s="8"/>
      <c r="NMH624" s="8"/>
      <c r="NMI624" s="8"/>
      <c r="NMJ624" s="2"/>
      <c r="NMK624" s="2"/>
      <c r="NML624" s="2"/>
      <c r="NMM624" s="2"/>
      <c r="NMN624" s="2"/>
      <c r="NMO624" s="2"/>
      <c r="NMP624" s="2"/>
      <c r="NMQ624" s="2"/>
      <c r="NMR624" s="2"/>
      <c r="NMS624" s="2"/>
      <c r="NMT624" s="2"/>
      <c r="NMU624" s="18"/>
      <c r="NMV624" s="18"/>
      <c r="NMW624" s="18"/>
      <c r="NMX624" s="18"/>
      <c r="NMY624" s="2"/>
      <c r="NMZ624" s="86"/>
      <c r="NNA624" s="3"/>
      <c r="NNB624" s="8"/>
      <c r="NNC624" s="8"/>
      <c r="NND624" s="8"/>
      <c r="NNE624" s="2"/>
      <c r="NNF624" s="2"/>
      <c r="NNG624" s="2"/>
      <c r="NNH624" s="2"/>
      <c r="NNI624" s="2"/>
      <c r="NNJ624" s="2"/>
      <c r="NNK624" s="2"/>
      <c r="NNL624" s="2"/>
      <c r="NNM624" s="2"/>
      <c r="NNN624" s="2"/>
      <c r="NNO624" s="2"/>
      <c r="NNP624" s="18"/>
      <c r="NNQ624" s="18"/>
      <c r="NNR624" s="18"/>
      <c r="NNS624" s="18"/>
      <c r="NNT624" s="2"/>
      <c r="NNU624" s="86"/>
      <c r="NNV624" s="3"/>
      <c r="NNW624" s="8"/>
      <c r="NNX624" s="8"/>
      <c r="NNY624" s="8"/>
      <c r="NNZ624" s="2"/>
      <c r="NOA624" s="2"/>
      <c r="NOB624" s="2"/>
      <c r="NOC624" s="2"/>
      <c r="NOD624" s="2"/>
      <c r="NOE624" s="2"/>
      <c r="NOF624" s="2"/>
      <c r="NOG624" s="2"/>
      <c r="NOH624" s="2"/>
      <c r="NOI624" s="2"/>
      <c r="NOJ624" s="2"/>
      <c r="NOK624" s="18"/>
      <c r="NOL624" s="18"/>
      <c r="NOM624" s="18"/>
      <c r="NON624" s="18"/>
      <c r="NOO624" s="2"/>
      <c r="NOP624" s="86"/>
      <c r="NOQ624" s="3"/>
      <c r="NOR624" s="8"/>
      <c r="NOS624" s="8"/>
      <c r="NOT624" s="8"/>
      <c r="NOU624" s="2"/>
      <c r="NOV624" s="2"/>
      <c r="NOW624" s="2"/>
      <c r="NOX624" s="2"/>
      <c r="NOY624" s="2"/>
      <c r="NOZ624" s="2"/>
      <c r="NPA624" s="2"/>
      <c r="NPB624" s="2"/>
      <c r="NPC624" s="2"/>
      <c r="NPD624" s="2"/>
      <c r="NPE624" s="2"/>
      <c r="NPF624" s="18"/>
      <c r="NPG624" s="18"/>
      <c r="NPH624" s="18"/>
      <c r="NPI624" s="18"/>
      <c r="NPJ624" s="2"/>
      <c r="NPK624" s="86"/>
      <c r="NPL624" s="3"/>
      <c r="NPM624" s="8"/>
      <c r="NPN624" s="8"/>
      <c r="NPO624" s="8"/>
      <c r="NPP624" s="2"/>
      <c r="NPQ624" s="2"/>
      <c r="NPR624" s="2"/>
      <c r="NPS624" s="2"/>
      <c r="NPT624" s="2"/>
      <c r="NPU624" s="2"/>
      <c r="NPV624" s="2"/>
      <c r="NPW624" s="2"/>
      <c r="NPX624" s="2"/>
      <c r="NPY624" s="2"/>
      <c r="NPZ624" s="2"/>
      <c r="NQA624" s="18"/>
      <c r="NQB624" s="18"/>
      <c r="NQC624" s="18"/>
      <c r="NQD624" s="18"/>
      <c r="NQE624" s="2"/>
      <c r="NQF624" s="86"/>
      <c r="NQG624" s="3"/>
      <c r="NQH624" s="8"/>
      <c r="NQI624" s="8"/>
      <c r="NQJ624" s="8"/>
      <c r="NQK624" s="2"/>
      <c r="NQL624" s="2"/>
      <c r="NQM624" s="2"/>
      <c r="NQN624" s="2"/>
      <c r="NQO624" s="2"/>
      <c r="NQP624" s="2"/>
      <c r="NQQ624" s="2"/>
      <c r="NQR624" s="2"/>
      <c r="NQS624" s="2"/>
      <c r="NQT624" s="2"/>
      <c r="NQU624" s="2"/>
      <c r="NQV624" s="18"/>
      <c r="NQW624" s="18"/>
      <c r="NQX624" s="18"/>
      <c r="NQY624" s="18"/>
      <c r="NQZ624" s="2"/>
      <c r="NRA624" s="86"/>
      <c r="NRB624" s="3"/>
      <c r="NRC624" s="8"/>
      <c r="NRD624" s="8"/>
      <c r="NRE624" s="8"/>
      <c r="NRF624" s="2"/>
      <c r="NRG624" s="2"/>
      <c r="NRH624" s="2"/>
      <c r="NRI624" s="2"/>
      <c r="NRJ624" s="2"/>
      <c r="NRK624" s="2"/>
      <c r="NRL624" s="2"/>
      <c r="NRM624" s="2"/>
      <c r="NRN624" s="2"/>
      <c r="NRO624" s="2"/>
      <c r="NRP624" s="2"/>
      <c r="NRQ624" s="18"/>
      <c r="NRR624" s="18"/>
      <c r="NRS624" s="18"/>
      <c r="NRT624" s="18"/>
      <c r="NRU624" s="2"/>
      <c r="NRV624" s="86"/>
      <c r="NRW624" s="3"/>
      <c r="NRX624" s="8"/>
      <c r="NRY624" s="8"/>
      <c r="NRZ624" s="8"/>
      <c r="NSA624" s="2"/>
      <c r="NSB624" s="2"/>
      <c r="NSC624" s="2"/>
      <c r="NSD624" s="2"/>
      <c r="NSE624" s="2"/>
      <c r="NSF624" s="2"/>
      <c r="NSG624" s="2"/>
      <c r="NSH624" s="2"/>
      <c r="NSI624" s="2"/>
      <c r="NSJ624" s="2"/>
      <c r="NSK624" s="2"/>
      <c r="NSL624" s="18"/>
      <c r="NSM624" s="18"/>
      <c r="NSN624" s="18"/>
      <c r="NSO624" s="18"/>
      <c r="NSP624" s="2"/>
      <c r="NSQ624" s="86"/>
      <c r="NSR624" s="3"/>
      <c r="NSS624" s="8"/>
      <c r="NST624" s="8"/>
      <c r="NSU624" s="8"/>
      <c r="NSV624" s="2"/>
      <c r="NSW624" s="2"/>
      <c r="NSX624" s="2"/>
      <c r="NSY624" s="2"/>
      <c r="NSZ624" s="2"/>
      <c r="NTA624" s="2"/>
      <c r="NTB624" s="2"/>
      <c r="NTC624" s="2"/>
      <c r="NTD624" s="2"/>
      <c r="NTE624" s="2"/>
      <c r="NTF624" s="2"/>
      <c r="NTG624" s="18"/>
      <c r="NTH624" s="18"/>
      <c r="NTI624" s="18"/>
      <c r="NTJ624" s="18"/>
      <c r="NTK624" s="2"/>
      <c r="NTL624" s="86"/>
      <c r="NTM624" s="3"/>
      <c r="NTN624" s="8"/>
      <c r="NTO624" s="8"/>
      <c r="NTP624" s="8"/>
      <c r="NTQ624" s="2"/>
      <c r="NTR624" s="2"/>
      <c r="NTS624" s="2"/>
      <c r="NTT624" s="2"/>
      <c r="NTU624" s="2"/>
      <c r="NTV624" s="2"/>
      <c r="NTW624" s="2"/>
      <c r="NTX624" s="2"/>
      <c r="NTY624" s="2"/>
      <c r="NTZ624" s="2"/>
      <c r="NUA624" s="2"/>
      <c r="NUB624" s="18"/>
      <c r="NUC624" s="18"/>
      <c r="NUD624" s="18"/>
      <c r="NUE624" s="18"/>
      <c r="NUF624" s="2"/>
      <c r="NUG624" s="86"/>
      <c r="NUH624" s="3"/>
      <c r="NUI624" s="8"/>
      <c r="NUJ624" s="8"/>
      <c r="NUK624" s="8"/>
      <c r="NUL624" s="2"/>
      <c r="NUM624" s="2"/>
      <c r="NUN624" s="2"/>
      <c r="NUO624" s="2"/>
      <c r="NUP624" s="2"/>
      <c r="NUQ624" s="2"/>
      <c r="NUR624" s="2"/>
      <c r="NUS624" s="2"/>
      <c r="NUT624" s="2"/>
      <c r="NUU624" s="2"/>
      <c r="NUV624" s="2"/>
      <c r="NUW624" s="18"/>
      <c r="NUX624" s="18"/>
      <c r="NUY624" s="18"/>
      <c r="NUZ624" s="18"/>
      <c r="NVA624" s="2"/>
      <c r="NVB624" s="86"/>
      <c r="NVC624" s="3"/>
      <c r="NVD624" s="8"/>
      <c r="NVE624" s="8"/>
      <c r="NVF624" s="8"/>
      <c r="NVG624" s="2"/>
      <c r="NVH624" s="2"/>
      <c r="NVI624" s="2"/>
      <c r="NVJ624" s="2"/>
      <c r="NVK624" s="2"/>
      <c r="NVL624" s="2"/>
      <c r="NVM624" s="2"/>
      <c r="NVN624" s="2"/>
      <c r="NVO624" s="2"/>
      <c r="NVP624" s="2"/>
      <c r="NVQ624" s="2"/>
      <c r="NVR624" s="18"/>
      <c r="NVS624" s="18"/>
      <c r="NVT624" s="18"/>
      <c r="NVU624" s="18"/>
      <c r="NVV624" s="2"/>
      <c r="NVW624" s="86"/>
      <c r="NVX624" s="3"/>
      <c r="NVY624" s="8"/>
      <c r="NVZ624" s="8"/>
      <c r="NWA624" s="8"/>
      <c r="NWB624" s="2"/>
      <c r="NWC624" s="2"/>
      <c r="NWD624" s="2"/>
      <c r="NWE624" s="2"/>
      <c r="NWF624" s="2"/>
      <c r="NWG624" s="2"/>
      <c r="NWH624" s="2"/>
      <c r="NWI624" s="2"/>
      <c r="NWJ624" s="2"/>
      <c r="NWK624" s="2"/>
      <c r="NWL624" s="2"/>
      <c r="NWM624" s="18"/>
      <c r="NWN624" s="18"/>
      <c r="NWO624" s="18"/>
      <c r="NWP624" s="18"/>
      <c r="NWQ624" s="2"/>
      <c r="NWR624" s="86"/>
      <c r="NWS624" s="3"/>
      <c r="NWT624" s="8"/>
      <c r="NWU624" s="8"/>
      <c r="NWV624" s="8"/>
      <c r="NWW624" s="2"/>
      <c r="NWX624" s="2"/>
      <c r="NWY624" s="2"/>
      <c r="NWZ624" s="2"/>
      <c r="NXA624" s="2"/>
      <c r="NXB624" s="2"/>
      <c r="NXC624" s="2"/>
      <c r="NXD624" s="2"/>
      <c r="NXE624" s="2"/>
      <c r="NXF624" s="2"/>
      <c r="NXG624" s="2"/>
      <c r="NXH624" s="18"/>
      <c r="NXI624" s="18"/>
      <c r="NXJ624" s="18"/>
      <c r="NXK624" s="18"/>
      <c r="NXL624" s="2"/>
      <c r="NXM624" s="86"/>
      <c r="NXN624" s="3"/>
      <c r="NXO624" s="8"/>
      <c r="NXP624" s="8"/>
      <c r="NXQ624" s="8"/>
      <c r="NXR624" s="2"/>
      <c r="NXS624" s="2"/>
      <c r="NXT624" s="2"/>
      <c r="NXU624" s="2"/>
      <c r="NXV624" s="2"/>
      <c r="NXW624" s="2"/>
      <c r="NXX624" s="2"/>
      <c r="NXY624" s="2"/>
      <c r="NXZ624" s="2"/>
      <c r="NYA624" s="2"/>
      <c r="NYB624" s="2"/>
      <c r="NYC624" s="18"/>
      <c r="NYD624" s="18"/>
      <c r="NYE624" s="18"/>
      <c r="NYF624" s="18"/>
      <c r="NYG624" s="2"/>
      <c r="NYH624" s="86"/>
      <c r="NYI624" s="3"/>
      <c r="NYJ624" s="8"/>
      <c r="NYK624" s="8"/>
      <c r="NYL624" s="8"/>
      <c r="NYM624" s="2"/>
      <c r="NYN624" s="2"/>
      <c r="NYO624" s="2"/>
      <c r="NYP624" s="2"/>
      <c r="NYQ624" s="2"/>
      <c r="NYR624" s="2"/>
      <c r="NYS624" s="2"/>
      <c r="NYT624" s="2"/>
      <c r="NYU624" s="2"/>
      <c r="NYV624" s="2"/>
      <c r="NYW624" s="2"/>
      <c r="NYX624" s="18"/>
      <c r="NYY624" s="18"/>
      <c r="NYZ624" s="18"/>
      <c r="NZA624" s="18"/>
      <c r="NZB624" s="2"/>
      <c r="NZC624" s="86"/>
      <c r="NZD624" s="3"/>
      <c r="NZE624" s="8"/>
      <c r="NZF624" s="8"/>
      <c r="NZG624" s="8"/>
      <c r="NZH624" s="2"/>
      <c r="NZI624" s="2"/>
      <c r="NZJ624" s="2"/>
      <c r="NZK624" s="2"/>
      <c r="NZL624" s="2"/>
      <c r="NZM624" s="2"/>
      <c r="NZN624" s="2"/>
      <c r="NZO624" s="2"/>
      <c r="NZP624" s="2"/>
      <c r="NZQ624" s="2"/>
      <c r="NZR624" s="2"/>
      <c r="NZS624" s="18"/>
      <c r="NZT624" s="18"/>
      <c r="NZU624" s="18"/>
      <c r="NZV624" s="18"/>
      <c r="NZW624" s="2"/>
      <c r="NZX624" s="86"/>
      <c r="NZY624" s="3"/>
      <c r="NZZ624" s="8"/>
      <c r="OAA624" s="8"/>
      <c r="OAB624" s="8"/>
      <c r="OAC624" s="2"/>
      <c r="OAD624" s="2"/>
      <c r="OAE624" s="2"/>
      <c r="OAF624" s="2"/>
      <c r="OAG624" s="2"/>
      <c r="OAH624" s="2"/>
      <c r="OAI624" s="2"/>
      <c r="OAJ624" s="2"/>
      <c r="OAK624" s="2"/>
      <c r="OAL624" s="2"/>
      <c r="OAM624" s="2"/>
      <c r="OAN624" s="18"/>
      <c r="OAO624" s="18"/>
      <c r="OAP624" s="18"/>
      <c r="OAQ624" s="18"/>
      <c r="OAR624" s="2"/>
      <c r="OAS624" s="86"/>
      <c r="OAT624" s="3"/>
      <c r="OAU624" s="8"/>
      <c r="OAV624" s="8"/>
      <c r="OAW624" s="8"/>
      <c r="OAX624" s="2"/>
      <c r="OAY624" s="2"/>
      <c r="OAZ624" s="2"/>
      <c r="OBA624" s="2"/>
      <c r="OBB624" s="2"/>
      <c r="OBC624" s="2"/>
      <c r="OBD624" s="2"/>
      <c r="OBE624" s="2"/>
      <c r="OBF624" s="2"/>
      <c r="OBG624" s="2"/>
      <c r="OBH624" s="2"/>
      <c r="OBI624" s="18"/>
      <c r="OBJ624" s="18"/>
      <c r="OBK624" s="18"/>
      <c r="OBL624" s="18"/>
      <c r="OBM624" s="2"/>
      <c r="OBN624" s="86"/>
      <c r="OBO624" s="3"/>
      <c r="OBP624" s="8"/>
      <c r="OBQ624" s="8"/>
      <c r="OBR624" s="8"/>
      <c r="OBS624" s="2"/>
      <c r="OBT624" s="2"/>
      <c r="OBU624" s="2"/>
      <c r="OBV624" s="2"/>
      <c r="OBW624" s="2"/>
      <c r="OBX624" s="2"/>
      <c r="OBY624" s="2"/>
      <c r="OBZ624" s="2"/>
      <c r="OCA624" s="2"/>
      <c r="OCB624" s="2"/>
      <c r="OCC624" s="2"/>
      <c r="OCD624" s="18"/>
      <c r="OCE624" s="18"/>
      <c r="OCF624" s="18"/>
      <c r="OCG624" s="18"/>
      <c r="OCH624" s="2"/>
      <c r="OCI624" s="86"/>
      <c r="OCJ624" s="3"/>
      <c r="OCK624" s="8"/>
      <c r="OCL624" s="8"/>
      <c r="OCM624" s="8"/>
      <c r="OCN624" s="2"/>
      <c r="OCO624" s="2"/>
      <c r="OCP624" s="2"/>
      <c r="OCQ624" s="2"/>
      <c r="OCR624" s="2"/>
      <c r="OCS624" s="2"/>
      <c r="OCT624" s="2"/>
      <c r="OCU624" s="2"/>
      <c r="OCV624" s="2"/>
      <c r="OCW624" s="2"/>
      <c r="OCX624" s="2"/>
      <c r="OCY624" s="18"/>
      <c r="OCZ624" s="18"/>
      <c r="ODA624" s="18"/>
      <c r="ODB624" s="18"/>
      <c r="ODC624" s="2"/>
      <c r="ODD624" s="86"/>
      <c r="ODE624" s="3"/>
      <c r="ODF624" s="8"/>
      <c r="ODG624" s="8"/>
      <c r="ODH624" s="8"/>
      <c r="ODI624" s="2"/>
      <c r="ODJ624" s="2"/>
      <c r="ODK624" s="2"/>
      <c r="ODL624" s="2"/>
      <c r="ODM624" s="2"/>
      <c r="ODN624" s="2"/>
      <c r="ODO624" s="2"/>
      <c r="ODP624" s="2"/>
      <c r="ODQ624" s="2"/>
      <c r="ODR624" s="2"/>
      <c r="ODS624" s="2"/>
      <c r="ODT624" s="18"/>
      <c r="ODU624" s="18"/>
      <c r="ODV624" s="18"/>
      <c r="ODW624" s="18"/>
      <c r="ODX624" s="2"/>
      <c r="ODY624" s="86"/>
      <c r="ODZ624" s="3"/>
      <c r="OEA624" s="8"/>
      <c r="OEB624" s="8"/>
      <c r="OEC624" s="8"/>
      <c r="OED624" s="2"/>
      <c r="OEE624" s="2"/>
      <c r="OEF624" s="2"/>
      <c r="OEG624" s="2"/>
      <c r="OEH624" s="2"/>
      <c r="OEI624" s="2"/>
      <c r="OEJ624" s="2"/>
      <c r="OEK624" s="2"/>
      <c r="OEL624" s="2"/>
      <c r="OEM624" s="2"/>
      <c r="OEN624" s="2"/>
      <c r="OEO624" s="18"/>
      <c r="OEP624" s="18"/>
      <c r="OEQ624" s="18"/>
      <c r="OER624" s="18"/>
      <c r="OES624" s="2"/>
      <c r="OET624" s="86"/>
      <c r="OEU624" s="3"/>
      <c r="OEV624" s="8"/>
      <c r="OEW624" s="8"/>
      <c r="OEX624" s="8"/>
      <c r="OEY624" s="2"/>
      <c r="OEZ624" s="2"/>
      <c r="OFA624" s="2"/>
      <c r="OFB624" s="2"/>
      <c r="OFC624" s="2"/>
      <c r="OFD624" s="2"/>
      <c r="OFE624" s="2"/>
      <c r="OFF624" s="2"/>
      <c r="OFG624" s="2"/>
      <c r="OFH624" s="2"/>
      <c r="OFI624" s="2"/>
      <c r="OFJ624" s="18"/>
      <c r="OFK624" s="18"/>
      <c r="OFL624" s="18"/>
      <c r="OFM624" s="18"/>
      <c r="OFN624" s="2"/>
      <c r="OFO624" s="86"/>
      <c r="OFP624" s="3"/>
      <c r="OFQ624" s="8"/>
      <c r="OFR624" s="8"/>
      <c r="OFS624" s="8"/>
      <c r="OFT624" s="2"/>
      <c r="OFU624" s="2"/>
      <c r="OFV624" s="2"/>
      <c r="OFW624" s="2"/>
      <c r="OFX624" s="2"/>
      <c r="OFY624" s="2"/>
      <c r="OFZ624" s="2"/>
      <c r="OGA624" s="2"/>
      <c r="OGB624" s="2"/>
      <c r="OGC624" s="2"/>
      <c r="OGD624" s="2"/>
      <c r="OGE624" s="18"/>
      <c r="OGF624" s="18"/>
      <c r="OGG624" s="18"/>
      <c r="OGH624" s="18"/>
      <c r="OGI624" s="2"/>
      <c r="OGJ624" s="86"/>
      <c r="OGK624" s="3"/>
      <c r="OGL624" s="8"/>
      <c r="OGM624" s="8"/>
      <c r="OGN624" s="8"/>
      <c r="OGO624" s="2"/>
      <c r="OGP624" s="2"/>
      <c r="OGQ624" s="2"/>
      <c r="OGR624" s="2"/>
      <c r="OGS624" s="2"/>
      <c r="OGT624" s="2"/>
      <c r="OGU624" s="2"/>
      <c r="OGV624" s="2"/>
      <c r="OGW624" s="2"/>
      <c r="OGX624" s="2"/>
      <c r="OGY624" s="2"/>
      <c r="OGZ624" s="18"/>
      <c r="OHA624" s="18"/>
      <c r="OHB624" s="18"/>
      <c r="OHC624" s="18"/>
      <c r="OHD624" s="2"/>
      <c r="OHE624" s="86"/>
      <c r="OHF624" s="3"/>
      <c r="OHG624" s="8"/>
      <c r="OHH624" s="8"/>
      <c r="OHI624" s="8"/>
      <c r="OHJ624" s="2"/>
      <c r="OHK624" s="2"/>
      <c r="OHL624" s="2"/>
      <c r="OHM624" s="2"/>
      <c r="OHN624" s="2"/>
      <c r="OHO624" s="2"/>
      <c r="OHP624" s="2"/>
      <c r="OHQ624" s="2"/>
      <c r="OHR624" s="2"/>
      <c r="OHS624" s="2"/>
      <c r="OHT624" s="2"/>
      <c r="OHU624" s="18"/>
      <c r="OHV624" s="18"/>
      <c r="OHW624" s="18"/>
      <c r="OHX624" s="18"/>
      <c r="OHY624" s="2"/>
      <c r="OHZ624" s="86"/>
      <c r="OIA624" s="3"/>
      <c r="OIB624" s="8"/>
      <c r="OIC624" s="8"/>
      <c r="OID624" s="8"/>
      <c r="OIE624" s="2"/>
      <c r="OIF624" s="2"/>
      <c r="OIG624" s="2"/>
      <c r="OIH624" s="2"/>
      <c r="OII624" s="2"/>
      <c r="OIJ624" s="2"/>
      <c r="OIK624" s="2"/>
      <c r="OIL624" s="2"/>
      <c r="OIM624" s="2"/>
      <c r="OIN624" s="2"/>
      <c r="OIO624" s="2"/>
      <c r="OIP624" s="18"/>
      <c r="OIQ624" s="18"/>
      <c r="OIR624" s="18"/>
      <c r="OIS624" s="18"/>
      <c r="OIT624" s="2"/>
      <c r="OIU624" s="86"/>
      <c r="OIV624" s="3"/>
      <c r="OIW624" s="8"/>
      <c r="OIX624" s="8"/>
      <c r="OIY624" s="8"/>
      <c r="OIZ624" s="2"/>
      <c r="OJA624" s="2"/>
      <c r="OJB624" s="2"/>
      <c r="OJC624" s="2"/>
      <c r="OJD624" s="2"/>
      <c r="OJE624" s="2"/>
      <c r="OJF624" s="2"/>
      <c r="OJG624" s="2"/>
      <c r="OJH624" s="2"/>
      <c r="OJI624" s="2"/>
      <c r="OJJ624" s="2"/>
      <c r="OJK624" s="18"/>
      <c r="OJL624" s="18"/>
      <c r="OJM624" s="18"/>
      <c r="OJN624" s="18"/>
      <c r="OJO624" s="2"/>
      <c r="OJP624" s="86"/>
      <c r="OJQ624" s="3"/>
      <c r="OJR624" s="8"/>
      <c r="OJS624" s="8"/>
      <c r="OJT624" s="8"/>
      <c r="OJU624" s="2"/>
      <c r="OJV624" s="2"/>
      <c r="OJW624" s="2"/>
      <c r="OJX624" s="2"/>
      <c r="OJY624" s="2"/>
      <c r="OJZ624" s="2"/>
      <c r="OKA624" s="2"/>
      <c r="OKB624" s="2"/>
      <c r="OKC624" s="2"/>
      <c r="OKD624" s="2"/>
      <c r="OKE624" s="2"/>
      <c r="OKF624" s="18"/>
      <c r="OKG624" s="18"/>
      <c r="OKH624" s="18"/>
      <c r="OKI624" s="18"/>
      <c r="OKJ624" s="2"/>
      <c r="OKK624" s="86"/>
      <c r="OKL624" s="3"/>
      <c r="OKM624" s="8"/>
      <c r="OKN624" s="8"/>
      <c r="OKO624" s="8"/>
      <c r="OKP624" s="2"/>
      <c r="OKQ624" s="2"/>
      <c r="OKR624" s="2"/>
      <c r="OKS624" s="2"/>
      <c r="OKT624" s="2"/>
      <c r="OKU624" s="2"/>
      <c r="OKV624" s="2"/>
      <c r="OKW624" s="2"/>
      <c r="OKX624" s="2"/>
      <c r="OKY624" s="2"/>
      <c r="OKZ624" s="2"/>
      <c r="OLA624" s="18"/>
      <c r="OLB624" s="18"/>
      <c r="OLC624" s="18"/>
      <c r="OLD624" s="18"/>
      <c r="OLE624" s="2"/>
      <c r="OLF624" s="86"/>
      <c r="OLG624" s="3"/>
      <c r="OLH624" s="8"/>
      <c r="OLI624" s="8"/>
      <c r="OLJ624" s="8"/>
      <c r="OLK624" s="2"/>
      <c r="OLL624" s="2"/>
      <c r="OLM624" s="2"/>
      <c r="OLN624" s="2"/>
      <c r="OLO624" s="2"/>
      <c r="OLP624" s="2"/>
      <c r="OLQ624" s="2"/>
      <c r="OLR624" s="2"/>
      <c r="OLS624" s="2"/>
      <c r="OLT624" s="2"/>
      <c r="OLU624" s="2"/>
      <c r="OLV624" s="18"/>
      <c r="OLW624" s="18"/>
      <c r="OLX624" s="18"/>
      <c r="OLY624" s="18"/>
      <c r="OLZ624" s="2"/>
      <c r="OMA624" s="86"/>
      <c r="OMB624" s="3"/>
      <c r="OMC624" s="8"/>
      <c r="OMD624" s="8"/>
      <c r="OME624" s="8"/>
      <c r="OMF624" s="2"/>
      <c r="OMG624" s="2"/>
      <c r="OMH624" s="2"/>
      <c r="OMI624" s="2"/>
      <c r="OMJ624" s="2"/>
      <c r="OMK624" s="2"/>
      <c r="OML624" s="2"/>
      <c r="OMM624" s="2"/>
      <c r="OMN624" s="2"/>
      <c r="OMO624" s="2"/>
      <c r="OMP624" s="2"/>
      <c r="OMQ624" s="18"/>
      <c r="OMR624" s="18"/>
      <c r="OMS624" s="18"/>
      <c r="OMT624" s="18"/>
      <c r="OMU624" s="2"/>
      <c r="OMV624" s="86"/>
      <c r="OMW624" s="3"/>
      <c r="OMX624" s="8"/>
      <c r="OMY624" s="8"/>
      <c r="OMZ624" s="8"/>
      <c r="ONA624" s="2"/>
      <c r="ONB624" s="2"/>
      <c r="ONC624" s="2"/>
      <c r="OND624" s="2"/>
      <c r="ONE624" s="2"/>
      <c r="ONF624" s="2"/>
      <c r="ONG624" s="2"/>
      <c r="ONH624" s="2"/>
      <c r="ONI624" s="2"/>
      <c r="ONJ624" s="2"/>
      <c r="ONK624" s="2"/>
      <c r="ONL624" s="18"/>
      <c r="ONM624" s="18"/>
      <c r="ONN624" s="18"/>
      <c r="ONO624" s="18"/>
      <c r="ONP624" s="2"/>
      <c r="ONQ624" s="86"/>
      <c r="ONR624" s="3"/>
      <c r="ONS624" s="8"/>
      <c r="ONT624" s="8"/>
      <c r="ONU624" s="8"/>
      <c r="ONV624" s="2"/>
      <c r="ONW624" s="2"/>
      <c r="ONX624" s="2"/>
      <c r="ONY624" s="2"/>
      <c r="ONZ624" s="2"/>
      <c r="OOA624" s="2"/>
      <c r="OOB624" s="2"/>
      <c r="OOC624" s="2"/>
      <c r="OOD624" s="2"/>
      <c r="OOE624" s="2"/>
      <c r="OOF624" s="2"/>
      <c r="OOG624" s="18"/>
      <c r="OOH624" s="18"/>
      <c r="OOI624" s="18"/>
      <c r="OOJ624" s="18"/>
      <c r="OOK624" s="2"/>
      <c r="OOL624" s="86"/>
      <c r="OOM624" s="3"/>
      <c r="OON624" s="8"/>
      <c r="OOO624" s="8"/>
      <c r="OOP624" s="8"/>
      <c r="OOQ624" s="2"/>
      <c r="OOR624" s="2"/>
      <c r="OOS624" s="2"/>
      <c r="OOT624" s="2"/>
      <c r="OOU624" s="2"/>
      <c r="OOV624" s="2"/>
      <c r="OOW624" s="2"/>
      <c r="OOX624" s="2"/>
      <c r="OOY624" s="2"/>
      <c r="OOZ624" s="2"/>
      <c r="OPA624" s="2"/>
      <c r="OPB624" s="18"/>
      <c r="OPC624" s="18"/>
      <c r="OPD624" s="18"/>
      <c r="OPE624" s="18"/>
      <c r="OPF624" s="2"/>
      <c r="OPG624" s="86"/>
      <c r="OPH624" s="3"/>
      <c r="OPI624" s="8"/>
      <c r="OPJ624" s="8"/>
      <c r="OPK624" s="8"/>
      <c r="OPL624" s="2"/>
      <c r="OPM624" s="2"/>
      <c r="OPN624" s="2"/>
      <c r="OPO624" s="2"/>
      <c r="OPP624" s="2"/>
      <c r="OPQ624" s="2"/>
      <c r="OPR624" s="2"/>
      <c r="OPS624" s="2"/>
      <c r="OPT624" s="2"/>
      <c r="OPU624" s="2"/>
      <c r="OPV624" s="2"/>
      <c r="OPW624" s="18"/>
      <c r="OPX624" s="18"/>
      <c r="OPY624" s="18"/>
      <c r="OPZ624" s="18"/>
      <c r="OQA624" s="2"/>
      <c r="OQB624" s="86"/>
      <c r="OQC624" s="3"/>
      <c r="OQD624" s="8"/>
      <c r="OQE624" s="8"/>
      <c r="OQF624" s="8"/>
      <c r="OQG624" s="2"/>
      <c r="OQH624" s="2"/>
      <c r="OQI624" s="2"/>
      <c r="OQJ624" s="2"/>
      <c r="OQK624" s="2"/>
      <c r="OQL624" s="2"/>
      <c r="OQM624" s="2"/>
      <c r="OQN624" s="2"/>
      <c r="OQO624" s="2"/>
      <c r="OQP624" s="2"/>
      <c r="OQQ624" s="2"/>
      <c r="OQR624" s="18"/>
      <c r="OQS624" s="18"/>
      <c r="OQT624" s="18"/>
      <c r="OQU624" s="18"/>
      <c r="OQV624" s="2"/>
      <c r="OQW624" s="86"/>
      <c r="OQX624" s="3"/>
      <c r="OQY624" s="8"/>
      <c r="OQZ624" s="8"/>
      <c r="ORA624" s="8"/>
      <c r="ORB624" s="2"/>
      <c r="ORC624" s="2"/>
      <c r="ORD624" s="2"/>
      <c r="ORE624" s="2"/>
      <c r="ORF624" s="2"/>
      <c r="ORG624" s="2"/>
      <c r="ORH624" s="2"/>
      <c r="ORI624" s="2"/>
      <c r="ORJ624" s="2"/>
      <c r="ORK624" s="2"/>
      <c r="ORL624" s="2"/>
      <c r="ORM624" s="18"/>
      <c r="ORN624" s="18"/>
      <c r="ORO624" s="18"/>
      <c r="ORP624" s="18"/>
      <c r="ORQ624" s="2"/>
      <c r="ORR624" s="86"/>
      <c r="ORS624" s="3"/>
      <c r="ORT624" s="8"/>
      <c r="ORU624" s="8"/>
      <c r="ORV624" s="8"/>
      <c r="ORW624" s="2"/>
      <c r="ORX624" s="2"/>
      <c r="ORY624" s="2"/>
      <c r="ORZ624" s="2"/>
      <c r="OSA624" s="2"/>
      <c r="OSB624" s="2"/>
      <c r="OSC624" s="2"/>
      <c r="OSD624" s="2"/>
      <c r="OSE624" s="2"/>
      <c r="OSF624" s="2"/>
      <c r="OSG624" s="2"/>
      <c r="OSH624" s="18"/>
      <c r="OSI624" s="18"/>
      <c r="OSJ624" s="18"/>
      <c r="OSK624" s="18"/>
      <c r="OSL624" s="2"/>
      <c r="OSM624" s="86"/>
      <c r="OSN624" s="3"/>
      <c r="OSO624" s="8"/>
      <c r="OSP624" s="8"/>
      <c r="OSQ624" s="8"/>
      <c r="OSR624" s="2"/>
      <c r="OSS624" s="2"/>
      <c r="OST624" s="2"/>
      <c r="OSU624" s="2"/>
      <c r="OSV624" s="2"/>
      <c r="OSW624" s="2"/>
      <c r="OSX624" s="2"/>
      <c r="OSY624" s="2"/>
      <c r="OSZ624" s="2"/>
      <c r="OTA624" s="2"/>
      <c r="OTB624" s="2"/>
      <c r="OTC624" s="18"/>
      <c r="OTD624" s="18"/>
      <c r="OTE624" s="18"/>
      <c r="OTF624" s="18"/>
      <c r="OTG624" s="2"/>
      <c r="OTH624" s="86"/>
      <c r="OTI624" s="3"/>
      <c r="OTJ624" s="8"/>
      <c r="OTK624" s="8"/>
      <c r="OTL624" s="8"/>
      <c r="OTM624" s="2"/>
      <c r="OTN624" s="2"/>
      <c r="OTO624" s="2"/>
      <c r="OTP624" s="2"/>
      <c r="OTQ624" s="2"/>
      <c r="OTR624" s="2"/>
      <c r="OTS624" s="2"/>
      <c r="OTT624" s="2"/>
      <c r="OTU624" s="2"/>
      <c r="OTV624" s="2"/>
      <c r="OTW624" s="2"/>
      <c r="OTX624" s="18"/>
      <c r="OTY624" s="18"/>
      <c r="OTZ624" s="18"/>
      <c r="OUA624" s="18"/>
      <c r="OUB624" s="2"/>
      <c r="OUC624" s="86"/>
      <c r="OUD624" s="3"/>
      <c r="OUE624" s="8"/>
      <c r="OUF624" s="8"/>
      <c r="OUG624" s="8"/>
      <c r="OUH624" s="2"/>
      <c r="OUI624" s="2"/>
      <c r="OUJ624" s="2"/>
      <c r="OUK624" s="2"/>
      <c r="OUL624" s="2"/>
      <c r="OUM624" s="2"/>
      <c r="OUN624" s="2"/>
      <c r="OUO624" s="2"/>
      <c r="OUP624" s="2"/>
      <c r="OUQ624" s="2"/>
      <c r="OUR624" s="2"/>
      <c r="OUS624" s="18"/>
      <c r="OUT624" s="18"/>
      <c r="OUU624" s="18"/>
      <c r="OUV624" s="18"/>
      <c r="OUW624" s="2"/>
      <c r="OUX624" s="86"/>
      <c r="OUY624" s="3"/>
      <c r="OUZ624" s="8"/>
      <c r="OVA624" s="8"/>
      <c r="OVB624" s="8"/>
      <c r="OVC624" s="2"/>
      <c r="OVD624" s="2"/>
      <c r="OVE624" s="2"/>
      <c r="OVF624" s="2"/>
      <c r="OVG624" s="2"/>
      <c r="OVH624" s="2"/>
      <c r="OVI624" s="2"/>
      <c r="OVJ624" s="2"/>
      <c r="OVK624" s="2"/>
      <c r="OVL624" s="2"/>
      <c r="OVM624" s="2"/>
      <c r="OVN624" s="18"/>
      <c r="OVO624" s="18"/>
      <c r="OVP624" s="18"/>
      <c r="OVQ624" s="18"/>
      <c r="OVR624" s="2"/>
      <c r="OVS624" s="86"/>
      <c r="OVT624" s="3"/>
      <c r="OVU624" s="8"/>
      <c r="OVV624" s="8"/>
      <c r="OVW624" s="8"/>
      <c r="OVX624" s="2"/>
      <c r="OVY624" s="2"/>
      <c r="OVZ624" s="2"/>
      <c r="OWA624" s="2"/>
      <c r="OWB624" s="2"/>
      <c r="OWC624" s="2"/>
      <c r="OWD624" s="2"/>
      <c r="OWE624" s="2"/>
      <c r="OWF624" s="2"/>
      <c r="OWG624" s="2"/>
      <c r="OWH624" s="2"/>
      <c r="OWI624" s="18"/>
      <c r="OWJ624" s="18"/>
      <c r="OWK624" s="18"/>
      <c r="OWL624" s="18"/>
      <c r="OWM624" s="2"/>
      <c r="OWN624" s="86"/>
      <c r="OWO624" s="3"/>
      <c r="OWP624" s="8"/>
      <c r="OWQ624" s="8"/>
      <c r="OWR624" s="8"/>
      <c r="OWS624" s="2"/>
      <c r="OWT624" s="2"/>
      <c r="OWU624" s="2"/>
      <c r="OWV624" s="2"/>
      <c r="OWW624" s="2"/>
      <c r="OWX624" s="2"/>
      <c r="OWY624" s="2"/>
      <c r="OWZ624" s="2"/>
      <c r="OXA624" s="2"/>
      <c r="OXB624" s="2"/>
      <c r="OXC624" s="2"/>
      <c r="OXD624" s="18"/>
      <c r="OXE624" s="18"/>
      <c r="OXF624" s="18"/>
      <c r="OXG624" s="18"/>
      <c r="OXH624" s="2"/>
      <c r="OXI624" s="86"/>
      <c r="OXJ624" s="3"/>
      <c r="OXK624" s="8"/>
      <c r="OXL624" s="8"/>
      <c r="OXM624" s="8"/>
      <c r="OXN624" s="2"/>
      <c r="OXO624" s="2"/>
      <c r="OXP624" s="2"/>
      <c r="OXQ624" s="2"/>
      <c r="OXR624" s="2"/>
      <c r="OXS624" s="2"/>
      <c r="OXT624" s="2"/>
      <c r="OXU624" s="2"/>
      <c r="OXV624" s="2"/>
      <c r="OXW624" s="2"/>
      <c r="OXX624" s="2"/>
      <c r="OXY624" s="18"/>
      <c r="OXZ624" s="18"/>
      <c r="OYA624" s="18"/>
      <c r="OYB624" s="18"/>
      <c r="OYC624" s="2"/>
      <c r="OYD624" s="86"/>
      <c r="OYE624" s="3"/>
      <c r="OYF624" s="8"/>
      <c r="OYG624" s="8"/>
      <c r="OYH624" s="8"/>
      <c r="OYI624" s="2"/>
      <c r="OYJ624" s="2"/>
      <c r="OYK624" s="2"/>
      <c r="OYL624" s="2"/>
      <c r="OYM624" s="2"/>
      <c r="OYN624" s="2"/>
      <c r="OYO624" s="2"/>
      <c r="OYP624" s="2"/>
      <c r="OYQ624" s="2"/>
      <c r="OYR624" s="2"/>
      <c r="OYS624" s="2"/>
      <c r="OYT624" s="18"/>
      <c r="OYU624" s="18"/>
      <c r="OYV624" s="18"/>
      <c r="OYW624" s="18"/>
      <c r="OYX624" s="2"/>
      <c r="OYY624" s="86"/>
      <c r="OYZ624" s="3"/>
      <c r="OZA624" s="8"/>
      <c r="OZB624" s="8"/>
      <c r="OZC624" s="8"/>
      <c r="OZD624" s="2"/>
      <c r="OZE624" s="2"/>
      <c r="OZF624" s="2"/>
      <c r="OZG624" s="2"/>
      <c r="OZH624" s="2"/>
      <c r="OZI624" s="2"/>
      <c r="OZJ624" s="2"/>
      <c r="OZK624" s="2"/>
      <c r="OZL624" s="2"/>
      <c r="OZM624" s="2"/>
      <c r="OZN624" s="2"/>
      <c r="OZO624" s="18"/>
      <c r="OZP624" s="18"/>
      <c r="OZQ624" s="18"/>
      <c r="OZR624" s="18"/>
      <c r="OZS624" s="2"/>
      <c r="OZT624" s="86"/>
      <c r="OZU624" s="3"/>
      <c r="OZV624" s="8"/>
      <c r="OZW624" s="8"/>
      <c r="OZX624" s="8"/>
      <c r="OZY624" s="2"/>
      <c r="OZZ624" s="2"/>
      <c r="PAA624" s="2"/>
      <c r="PAB624" s="2"/>
      <c r="PAC624" s="2"/>
      <c r="PAD624" s="2"/>
      <c r="PAE624" s="2"/>
      <c r="PAF624" s="2"/>
      <c r="PAG624" s="2"/>
      <c r="PAH624" s="2"/>
      <c r="PAI624" s="2"/>
      <c r="PAJ624" s="18"/>
      <c r="PAK624" s="18"/>
      <c r="PAL624" s="18"/>
      <c r="PAM624" s="18"/>
      <c r="PAN624" s="2"/>
      <c r="PAO624" s="86"/>
      <c r="PAP624" s="3"/>
      <c r="PAQ624" s="8"/>
      <c r="PAR624" s="8"/>
      <c r="PAS624" s="8"/>
      <c r="PAT624" s="2"/>
      <c r="PAU624" s="2"/>
      <c r="PAV624" s="2"/>
      <c r="PAW624" s="2"/>
      <c r="PAX624" s="2"/>
      <c r="PAY624" s="2"/>
      <c r="PAZ624" s="2"/>
      <c r="PBA624" s="2"/>
      <c r="PBB624" s="2"/>
      <c r="PBC624" s="2"/>
      <c r="PBD624" s="2"/>
      <c r="PBE624" s="18"/>
      <c r="PBF624" s="18"/>
      <c r="PBG624" s="18"/>
      <c r="PBH624" s="18"/>
      <c r="PBI624" s="2"/>
      <c r="PBJ624" s="86"/>
      <c r="PBK624" s="3"/>
      <c r="PBL624" s="8"/>
      <c r="PBM624" s="8"/>
      <c r="PBN624" s="8"/>
      <c r="PBO624" s="2"/>
      <c r="PBP624" s="2"/>
      <c r="PBQ624" s="2"/>
      <c r="PBR624" s="2"/>
      <c r="PBS624" s="2"/>
      <c r="PBT624" s="2"/>
      <c r="PBU624" s="2"/>
      <c r="PBV624" s="2"/>
      <c r="PBW624" s="2"/>
      <c r="PBX624" s="2"/>
      <c r="PBY624" s="2"/>
      <c r="PBZ624" s="18"/>
      <c r="PCA624" s="18"/>
      <c r="PCB624" s="18"/>
      <c r="PCC624" s="18"/>
      <c r="PCD624" s="2"/>
      <c r="PCE624" s="86"/>
      <c r="PCF624" s="3"/>
      <c r="PCG624" s="8"/>
      <c r="PCH624" s="8"/>
      <c r="PCI624" s="8"/>
      <c r="PCJ624" s="2"/>
      <c r="PCK624" s="2"/>
      <c r="PCL624" s="2"/>
      <c r="PCM624" s="2"/>
      <c r="PCN624" s="2"/>
      <c r="PCO624" s="2"/>
      <c r="PCP624" s="2"/>
      <c r="PCQ624" s="2"/>
      <c r="PCR624" s="2"/>
      <c r="PCS624" s="2"/>
      <c r="PCT624" s="2"/>
      <c r="PCU624" s="18"/>
      <c r="PCV624" s="18"/>
      <c r="PCW624" s="18"/>
      <c r="PCX624" s="18"/>
      <c r="PCY624" s="2"/>
      <c r="PCZ624" s="86"/>
      <c r="PDA624" s="3"/>
      <c r="PDB624" s="8"/>
      <c r="PDC624" s="8"/>
      <c r="PDD624" s="8"/>
      <c r="PDE624" s="2"/>
      <c r="PDF624" s="2"/>
      <c r="PDG624" s="2"/>
      <c r="PDH624" s="2"/>
      <c r="PDI624" s="2"/>
      <c r="PDJ624" s="2"/>
      <c r="PDK624" s="2"/>
      <c r="PDL624" s="2"/>
      <c r="PDM624" s="2"/>
      <c r="PDN624" s="2"/>
      <c r="PDO624" s="2"/>
      <c r="PDP624" s="18"/>
      <c r="PDQ624" s="18"/>
      <c r="PDR624" s="18"/>
      <c r="PDS624" s="18"/>
      <c r="PDT624" s="2"/>
      <c r="PDU624" s="86"/>
      <c r="PDV624" s="3"/>
      <c r="PDW624" s="8"/>
      <c r="PDX624" s="8"/>
      <c r="PDY624" s="8"/>
      <c r="PDZ624" s="2"/>
      <c r="PEA624" s="2"/>
      <c r="PEB624" s="2"/>
      <c r="PEC624" s="2"/>
      <c r="PED624" s="2"/>
      <c r="PEE624" s="2"/>
      <c r="PEF624" s="2"/>
      <c r="PEG624" s="2"/>
      <c r="PEH624" s="2"/>
      <c r="PEI624" s="2"/>
      <c r="PEJ624" s="2"/>
      <c r="PEK624" s="18"/>
      <c r="PEL624" s="18"/>
      <c r="PEM624" s="18"/>
      <c r="PEN624" s="18"/>
      <c r="PEO624" s="2"/>
      <c r="PEP624" s="86"/>
      <c r="PEQ624" s="3"/>
      <c r="PER624" s="8"/>
      <c r="PES624" s="8"/>
      <c r="PET624" s="8"/>
      <c r="PEU624" s="2"/>
      <c r="PEV624" s="2"/>
      <c r="PEW624" s="2"/>
      <c r="PEX624" s="2"/>
      <c r="PEY624" s="2"/>
      <c r="PEZ624" s="2"/>
      <c r="PFA624" s="2"/>
      <c r="PFB624" s="2"/>
      <c r="PFC624" s="2"/>
      <c r="PFD624" s="2"/>
      <c r="PFE624" s="2"/>
      <c r="PFF624" s="18"/>
      <c r="PFG624" s="18"/>
      <c r="PFH624" s="18"/>
      <c r="PFI624" s="18"/>
      <c r="PFJ624" s="2"/>
      <c r="PFK624" s="86"/>
      <c r="PFL624" s="3"/>
      <c r="PFM624" s="8"/>
      <c r="PFN624" s="8"/>
      <c r="PFO624" s="8"/>
      <c r="PFP624" s="2"/>
      <c r="PFQ624" s="2"/>
      <c r="PFR624" s="2"/>
      <c r="PFS624" s="2"/>
      <c r="PFT624" s="2"/>
      <c r="PFU624" s="2"/>
      <c r="PFV624" s="2"/>
      <c r="PFW624" s="2"/>
      <c r="PFX624" s="2"/>
      <c r="PFY624" s="2"/>
      <c r="PFZ624" s="2"/>
      <c r="PGA624" s="18"/>
      <c r="PGB624" s="18"/>
      <c r="PGC624" s="18"/>
      <c r="PGD624" s="18"/>
      <c r="PGE624" s="2"/>
      <c r="PGF624" s="86"/>
      <c r="PGG624" s="3"/>
      <c r="PGH624" s="8"/>
      <c r="PGI624" s="8"/>
      <c r="PGJ624" s="8"/>
      <c r="PGK624" s="2"/>
      <c r="PGL624" s="2"/>
      <c r="PGM624" s="2"/>
      <c r="PGN624" s="2"/>
      <c r="PGO624" s="2"/>
      <c r="PGP624" s="2"/>
      <c r="PGQ624" s="2"/>
      <c r="PGR624" s="2"/>
      <c r="PGS624" s="2"/>
      <c r="PGT624" s="2"/>
      <c r="PGU624" s="2"/>
      <c r="PGV624" s="18"/>
      <c r="PGW624" s="18"/>
      <c r="PGX624" s="18"/>
      <c r="PGY624" s="18"/>
      <c r="PGZ624" s="2"/>
      <c r="PHA624" s="86"/>
      <c r="PHB624" s="3"/>
      <c r="PHC624" s="8"/>
      <c r="PHD624" s="8"/>
      <c r="PHE624" s="8"/>
      <c r="PHF624" s="2"/>
      <c r="PHG624" s="2"/>
      <c r="PHH624" s="2"/>
      <c r="PHI624" s="2"/>
      <c r="PHJ624" s="2"/>
      <c r="PHK624" s="2"/>
      <c r="PHL624" s="2"/>
      <c r="PHM624" s="2"/>
      <c r="PHN624" s="2"/>
      <c r="PHO624" s="2"/>
      <c r="PHP624" s="2"/>
      <c r="PHQ624" s="18"/>
      <c r="PHR624" s="18"/>
      <c r="PHS624" s="18"/>
      <c r="PHT624" s="18"/>
      <c r="PHU624" s="2"/>
      <c r="PHV624" s="86"/>
      <c r="PHW624" s="3"/>
      <c r="PHX624" s="8"/>
      <c r="PHY624" s="8"/>
      <c r="PHZ624" s="8"/>
      <c r="PIA624" s="2"/>
      <c r="PIB624" s="2"/>
      <c r="PIC624" s="2"/>
      <c r="PID624" s="2"/>
      <c r="PIE624" s="2"/>
      <c r="PIF624" s="2"/>
      <c r="PIG624" s="2"/>
      <c r="PIH624" s="2"/>
      <c r="PII624" s="2"/>
      <c r="PIJ624" s="2"/>
      <c r="PIK624" s="2"/>
      <c r="PIL624" s="18"/>
      <c r="PIM624" s="18"/>
      <c r="PIN624" s="18"/>
      <c r="PIO624" s="18"/>
      <c r="PIP624" s="2"/>
      <c r="PIQ624" s="86"/>
      <c r="PIR624" s="3"/>
      <c r="PIS624" s="8"/>
      <c r="PIT624" s="8"/>
      <c r="PIU624" s="8"/>
      <c r="PIV624" s="2"/>
      <c r="PIW624" s="2"/>
      <c r="PIX624" s="2"/>
      <c r="PIY624" s="2"/>
      <c r="PIZ624" s="2"/>
      <c r="PJA624" s="2"/>
      <c r="PJB624" s="2"/>
      <c r="PJC624" s="2"/>
      <c r="PJD624" s="2"/>
      <c r="PJE624" s="2"/>
      <c r="PJF624" s="2"/>
      <c r="PJG624" s="18"/>
      <c r="PJH624" s="18"/>
      <c r="PJI624" s="18"/>
      <c r="PJJ624" s="18"/>
      <c r="PJK624" s="2"/>
      <c r="PJL624" s="86"/>
      <c r="PJM624" s="3"/>
      <c r="PJN624" s="8"/>
      <c r="PJO624" s="8"/>
      <c r="PJP624" s="8"/>
      <c r="PJQ624" s="2"/>
      <c r="PJR624" s="2"/>
      <c r="PJS624" s="2"/>
      <c r="PJT624" s="2"/>
      <c r="PJU624" s="2"/>
      <c r="PJV624" s="2"/>
      <c r="PJW624" s="2"/>
      <c r="PJX624" s="2"/>
      <c r="PJY624" s="2"/>
      <c r="PJZ624" s="2"/>
      <c r="PKA624" s="2"/>
      <c r="PKB624" s="18"/>
      <c r="PKC624" s="18"/>
      <c r="PKD624" s="18"/>
      <c r="PKE624" s="18"/>
      <c r="PKF624" s="2"/>
      <c r="PKG624" s="86"/>
      <c r="PKH624" s="3"/>
      <c r="PKI624" s="8"/>
      <c r="PKJ624" s="8"/>
      <c r="PKK624" s="8"/>
      <c r="PKL624" s="2"/>
      <c r="PKM624" s="2"/>
      <c r="PKN624" s="2"/>
      <c r="PKO624" s="2"/>
      <c r="PKP624" s="2"/>
      <c r="PKQ624" s="2"/>
      <c r="PKR624" s="2"/>
      <c r="PKS624" s="2"/>
      <c r="PKT624" s="2"/>
      <c r="PKU624" s="2"/>
      <c r="PKV624" s="2"/>
      <c r="PKW624" s="18"/>
      <c r="PKX624" s="18"/>
      <c r="PKY624" s="18"/>
      <c r="PKZ624" s="18"/>
      <c r="PLA624" s="2"/>
      <c r="PLB624" s="86"/>
      <c r="PLC624" s="3"/>
      <c r="PLD624" s="8"/>
      <c r="PLE624" s="8"/>
      <c r="PLF624" s="8"/>
      <c r="PLG624" s="2"/>
      <c r="PLH624" s="2"/>
      <c r="PLI624" s="2"/>
      <c r="PLJ624" s="2"/>
      <c r="PLK624" s="2"/>
      <c r="PLL624" s="2"/>
      <c r="PLM624" s="2"/>
      <c r="PLN624" s="2"/>
      <c r="PLO624" s="2"/>
      <c r="PLP624" s="2"/>
      <c r="PLQ624" s="2"/>
      <c r="PLR624" s="18"/>
      <c r="PLS624" s="18"/>
      <c r="PLT624" s="18"/>
      <c r="PLU624" s="18"/>
      <c r="PLV624" s="2"/>
      <c r="PLW624" s="86"/>
      <c r="PLX624" s="3"/>
      <c r="PLY624" s="8"/>
      <c r="PLZ624" s="8"/>
      <c r="PMA624" s="8"/>
      <c r="PMB624" s="2"/>
      <c r="PMC624" s="2"/>
      <c r="PMD624" s="2"/>
      <c r="PME624" s="2"/>
      <c r="PMF624" s="2"/>
      <c r="PMG624" s="2"/>
      <c r="PMH624" s="2"/>
      <c r="PMI624" s="2"/>
      <c r="PMJ624" s="2"/>
      <c r="PMK624" s="2"/>
      <c r="PML624" s="2"/>
      <c r="PMM624" s="18"/>
      <c r="PMN624" s="18"/>
      <c r="PMO624" s="18"/>
      <c r="PMP624" s="18"/>
      <c r="PMQ624" s="2"/>
      <c r="PMR624" s="86"/>
      <c r="PMS624" s="3"/>
      <c r="PMT624" s="8"/>
      <c r="PMU624" s="8"/>
      <c r="PMV624" s="8"/>
      <c r="PMW624" s="2"/>
      <c r="PMX624" s="2"/>
      <c r="PMY624" s="2"/>
      <c r="PMZ624" s="2"/>
      <c r="PNA624" s="2"/>
      <c r="PNB624" s="2"/>
      <c r="PNC624" s="2"/>
      <c r="PND624" s="2"/>
      <c r="PNE624" s="2"/>
      <c r="PNF624" s="2"/>
      <c r="PNG624" s="2"/>
      <c r="PNH624" s="18"/>
      <c r="PNI624" s="18"/>
      <c r="PNJ624" s="18"/>
      <c r="PNK624" s="18"/>
      <c r="PNL624" s="2"/>
      <c r="PNM624" s="86"/>
      <c r="PNN624" s="3"/>
      <c r="PNO624" s="8"/>
      <c r="PNP624" s="8"/>
      <c r="PNQ624" s="8"/>
      <c r="PNR624" s="2"/>
      <c r="PNS624" s="2"/>
      <c r="PNT624" s="2"/>
      <c r="PNU624" s="2"/>
      <c r="PNV624" s="2"/>
      <c r="PNW624" s="2"/>
      <c r="PNX624" s="2"/>
      <c r="PNY624" s="2"/>
      <c r="PNZ624" s="2"/>
      <c r="POA624" s="2"/>
      <c r="POB624" s="2"/>
      <c r="POC624" s="18"/>
      <c r="POD624" s="18"/>
      <c r="POE624" s="18"/>
      <c r="POF624" s="18"/>
      <c r="POG624" s="2"/>
      <c r="POH624" s="86"/>
      <c r="POI624" s="3"/>
      <c r="POJ624" s="8"/>
      <c r="POK624" s="8"/>
      <c r="POL624" s="8"/>
      <c r="POM624" s="2"/>
      <c r="PON624" s="2"/>
      <c r="POO624" s="2"/>
      <c r="POP624" s="2"/>
      <c r="POQ624" s="2"/>
      <c r="POR624" s="2"/>
      <c r="POS624" s="2"/>
      <c r="POT624" s="2"/>
      <c r="POU624" s="2"/>
      <c r="POV624" s="2"/>
      <c r="POW624" s="2"/>
      <c r="POX624" s="18"/>
      <c r="POY624" s="18"/>
      <c r="POZ624" s="18"/>
      <c r="PPA624" s="18"/>
      <c r="PPB624" s="2"/>
      <c r="PPC624" s="86"/>
      <c r="PPD624" s="3"/>
      <c r="PPE624" s="8"/>
      <c r="PPF624" s="8"/>
      <c r="PPG624" s="8"/>
      <c r="PPH624" s="2"/>
      <c r="PPI624" s="2"/>
      <c r="PPJ624" s="2"/>
      <c r="PPK624" s="2"/>
      <c r="PPL624" s="2"/>
      <c r="PPM624" s="2"/>
      <c r="PPN624" s="2"/>
      <c r="PPO624" s="2"/>
      <c r="PPP624" s="2"/>
      <c r="PPQ624" s="2"/>
      <c r="PPR624" s="2"/>
      <c r="PPS624" s="18"/>
      <c r="PPT624" s="18"/>
      <c r="PPU624" s="18"/>
      <c r="PPV624" s="18"/>
      <c r="PPW624" s="2"/>
      <c r="PPX624" s="86"/>
      <c r="PPY624" s="3"/>
      <c r="PPZ624" s="8"/>
      <c r="PQA624" s="8"/>
      <c r="PQB624" s="8"/>
      <c r="PQC624" s="2"/>
      <c r="PQD624" s="2"/>
      <c r="PQE624" s="2"/>
      <c r="PQF624" s="2"/>
      <c r="PQG624" s="2"/>
      <c r="PQH624" s="2"/>
      <c r="PQI624" s="2"/>
      <c r="PQJ624" s="2"/>
      <c r="PQK624" s="2"/>
      <c r="PQL624" s="2"/>
      <c r="PQM624" s="2"/>
      <c r="PQN624" s="18"/>
      <c r="PQO624" s="18"/>
      <c r="PQP624" s="18"/>
      <c r="PQQ624" s="18"/>
      <c r="PQR624" s="2"/>
      <c r="PQS624" s="86"/>
      <c r="PQT624" s="3"/>
      <c r="PQU624" s="8"/>
      <c r="PQV624" s="8"/>
      <c r="PQW624" s="8"/>
      <c r="PQX624" s="2"/>
      <c r="PQY624" s="2"/>
      <c r="PQZ624" s="2"/>
      <c r="PRA624" s="2"/>
      <c r="PRB624" s="2"/>
      <c r="PRC624" s="2"/>
      <c r="PRD624" s="2"/>
      <c r="PRE624" s="2"/>
      <c r="PRF624" s="2"/>
      <c r="PRG624" s="2"/>
      <c r="PRH624" s="2"/>
      <c r="PRI624" s="18"/>
      <c r="PRJ624" s="18"/>
      <c r="PRK624" s="18"/>
      <c r="PRL624" s="18"/>
      <c r="PRM624" s="2"/>
      <c r="PRN624" s="86"/>
      <c r="PRO624" s="3"/>
      <c r="PRP624" s="8"/>
      <c r="PRQ624" s="8"/>
      <c r="PRR624" s="8"/>
      <c r="PRS624" s="2"/>
      <c r="PRT624" s="2"/>
      <c r="PRU624" s="2"/>
      <c r="PRV624" s="2"/>
      <c r="PRW624" s="2"/>
      <c r="PRX624" s="2"/>
      <c r="PRY624" s="2"/>
      <c r="PRZ624" s="2"/>
      <c r="PSA624" s="2"/>
      <c r="PSB624" s="2"/>
      <c r="PSC624" s="2"/>
      <c r="PSD624" s="18"/>
      <c r="PSE624" s="18"/>
      <c r="PSF624" s="18"/>
      <c r="PSG624" s="18"/>
      <c r="PSH624" s="2"/>
      <c r="PSI624" s="86"/>
      <c r="PSJ624" s="3"/>
      <c r="PSK624" s="8"/>
      <c r="PSL624" s="8"/>
      <c r="PSM624" s="8"/>
      <c r="PSN624" s="2"/>
      <c r="PSO624" s="2"/>
      <c r="PSP624" s="2"/>
      <c r="PSQ624" s="2"/>
      <c r="PSR624" s="2"/>
      <c r="PSS624" s="2"/>
      <c r="PST624" s="2"/>
      <c r="PSU624" s="2"/>
      <c r="PSV624" s="2"/>
      <c r="PSW624" s="2"/>
      <c r="PSX624" s="2"/>
      <c r="PSY624" s="18"/>
      <c r="PSZ624" s="18"/>
      <c r="PTA624" s="18"/>
      <c r="PTB624" s="18"/>
      <c r="PTC624" s="2"/>
      <c r="PTD624" s="86"/>
      <c r="PTE624" s="3"/>
      <c r="PTF624" s="8"/>
      <c r="PTG624" s="8"/>
      <c r="PTH624" s="8"/>
      <c r="PTI624" s="2"/>
      <c r="PTJ624" s="2"/>
      <c r="PTK624" s="2"/>
      <c r="PTL624" s="2"/>
      <c r="PTM624" s="2"/>
      <c r="PTN624" s="2"/>
      <c r="PTO624" s="2"/>
      <c r="PTP624" s="2"/>
      <c r="PTQ624" s="2"/>
      <c r="PTR624" s="2"/>
      <c r="PTS624" s="2"/>
      <c r="PTT624" s="18"/>
      <c r="PTU624" s="18"/>
      <c r="PTV624" s="18"/>
      <c r="PTW624" s="18"/>
      <c r="PTX624" s="2"/>
      <c r="PTY624" s="86"/>
      <c r="PTZ624" s="3"/>
      <c r="PUA624" s="8"/>
      <c r="PUB624" s="8"/>
      <c r="PUC624" s="8"/>
      <c r="PUD624" s="2"/>
      <c r="PUE624" s="2"/>
      <c r="PUF624" s="2"/>
      <c r="PUG624" s="2"/>
      <c r="PUH624" s="2"/>
      <c r="PUI624" s="2"/>
      <c r="PUJ624" s="2"/>
      <c r="PUK624" s="2"/>
      <c r="PUL624" s="2"/>
      <c r="PUM624" s="2"/>
      <c r="PUN624" s="2"/>
      <c r="PUO624" s="18"/>
      <c r="PUP624" s="18"/>
      <c r="PUQ624" s="18"/>
      <c r="PUR624" s="18"/>
      <c r="PUS624" s="2"/>
      <c r="PUT624" s="86"/>
      <c r="PUU624" s="3"/>
      <c r="PUV624" s="8"/>
      <c r="PUW624" s="8"/>
      <c r="PUX624" s="8"/>
      <c r="PUY624" s="2"/>
      <c r="PUZ624" s="2"/>
      <c r="PVA624" s="2"/>
      <c r="PVB624" s="2"/>
      <c r="PVC624" s="2"/>
      <c r="PVD624" s="2"/>
      <c r="PVE624" s="2"/>
      <c r="PVF624" s="2"/>
      <c r="PVG624" s="2"/>
      <c r="PVH624" s="2"/>
      <c r="PVI624" s="2"/>
      <c r="PVJ624" s="18"/>
      <c r="PVK624" s="18"/>
      <c r="PVL624" s="18"/>
      <c r="PVM624" s="18"/>
      <c r="PVN624" s="2"/>
      <c r="PVO624" s="86"/>
      <c r="PVP624" s="3"/>
      <c r="PVQ624" s="8"/>
      <c r="PVR624" s="8"/>
      <c r="PVS624" s="8"/>
      <c r="PVT624" s="2"/>
      <c r="PVU624" s="2"/>
      <c r="PVV624" s="2"/>
      <c r="PVW624" s="2"/>
      <c r="PVX624" s="2"/>
      <c r="PVY624" s="2"/>
      <c r="PVZ624" s="2"/>
      <c r="PWA624" s="2"/>
      <c r="PWB624" s="2"/>
      <c r="PWC624" s="2"/>
      <c r="PWD624" s="2"/>
      <c r="PWE624" s="18"/>
      <c r="PWF624" s="18"/>
      <c r="PWG624" s="18"/>
      <c r="PWH624" s="18"/>
      <c r="PWI624" s="2"/>
      <c r="PWJ624" s="86"/>
      <c r="PWK624" s="3"/>
      <c r="PWL624" s="8"/>
      <c r="PWM624" s="8"/>
      <c r="PWN624" s="8"/>
      <c r="PWO624" s="2"/>
      <c r="PWP624" s="2"/>
      <c r="PWQ624" s="2"/>
      <c r="PWR624" s="2"/>
      <c r="PWS624" s="2"/>
      <c r="PWT624" s="2"/>
      <c r="PWU624" s="2"/>
      <c r="PWV624" s="2"/>
      <c r="PWW624" s="2"/>
      <c r="PWX624" s="2"/>
      <c r="PWY624" s="2"/>
      <c r="PWZ624" s="18"/>
      <c r="PXA624" s="18"/>
      <c r="PXB624" s="18"/>
      <c r="PXC624" s="18"/>
      <c r="PXD624" s="2"/>
      <c r="PXE624" s="86"/>
      <c r="PXF624" s="3"/>
      <c r="PXG624" s="8"/>
      <c r="PXH624" s="8"/>
      <c r="PXI624" s="8"/>
      <c r="PXJ624" s="2"/>
      <c r="PXK624" s="2"/>
      <c r="PXL624" s="2"/>
      <c r="PXM624" s="2"/>
      <c r="PXN624" s="2"/>
      <c r="PXO624" s="2"/>
      <c r="PXP624" s="2"/>
      <c r="PXQ624" s="2"/>
      <c r="PXR624" s="2"/>
      <c r="PXS624" s="2"/>
      <c r="PXT624" s="2"/>
      <c r="PXU624" s="18"/>
      <c r="PXV624" s="18"/>
      <c r="PXW624" s="18"/>
      <c r="PXX624" s="18"/>
      <c r="PXY624" s="2"/>
      <c r="PXZ624" s="86"/>
      <c r="PYA624" s="3"/>
      <c r="PYB624" s="8"/>
      <c r="PYC624" s="8"/>
      <c r="PYD624" s="8"/>
      <c r="PYE624" s="2"/>
      <c r="PYF624" s="2"/>
      <c r="PYG624" s="2"/>
      <c r="PYH624" s="2"/>
      <c r="PYI624" s="2"/>
      <c r="PYJ624" s="2"/>
      <c r="PYK624" s="2"/>
      <c r="PYL624" s="2"/>
      <c r="PYM624" s="2"/>
      <c r="PYN624" s="2"/>
      <c r="PYO624" s="2"/>
      <c r="PYP624" s="18"/>
      <c r="PYQ624" s="18"/>
      <c r="PYR624" s="18"/>
      <c r="PYS624" s="18"/>
      <c r="PYT624" s="2"/>
      <c r="PYU624" s="86"/>
      <c r="PYV624" s="3"/>
      <c r="PYW624" s="8"/>
      <c r="PYX624" s="8"/>
      <c r="PYY624" s="8"/>
      <c r="PYZ624" s="2"/>
      <c r="PZA624" s="2"/>
      <c r="PZB624" s="2"/>
      <c r="PZC624" s="2"/>
      <c r="PZD624" s="2"/>
      <c r="PZE624" s="2"/>
      <c r="PZF624" s="2"/>
      <c r="PZG624" s="2"/>
      <c r="PZH624" s="2"/>
      <c r="PZI624" s="2"/>
      <c r="PZJ624" s="2"/>
      <c r="PZK624" s="18"/>
      <c r="PZL624" s="18"/>
      <c r="PZM624" s="18"/>
      <c r="PZN624" s="18"/>
      <c r="PZO624" s="2"/>
      <c r="PZP624" s="86"/>
      <c r="PZQ624" s="3"/>
      <c r="PZR624" s="8"/>
      <c r="PZS624" s="8"/>
      <c r="PZT624" s="8"/>
      <c r="PZU624" s="2"/>
      <c r="PZV624" s="2"/>
      <c r="PZW624" s="2"/>
      <c r="PZX624" s="2"/>
      <c r="PZY624" s="2"/>
      <c r="PZZ624" s="2"/>
      <c r="QAA624" s="2"/>
      <c r="QAB624" s="2"/>
      <c r="QAC624" s="2"/>
      <c r="QAD624" s="2"/>
      <c r="QAE624" s="2"/>
      <c r="QAF624" s="18"/>
      <c r="QAG624" s="18"/>
      <c r="QAH624" s="18"/>
      <c r="QAI624" s="18"/>
      <c r="QAJ624" s="2"/>
      <c r="QAK624" s="86"/>
      <c r="QAL624" s="3"/>
      <c r="QAM624" s="8"/>
      <c r="QAN624" s="8"/>
      <c r="QAO624" s="8"/>
      <c r="QAP624" s="2"/>
      <c r="QAQ624" s="2"/>
      <c r="QAR624" s="2"/>
      <c r="QAS624" s="2"/>
      <c r="QAT624" s="2"/>
      <c r="QAU624" s="2"/>
      <c r="QAV624" s="2"/>
      <c r="QAW624" s="2"/>
      <c r="QAX624" s="2"/>
      <c r="QAY624" s="2"/>
      <c r="QAZ624" s="2"/>
      <c r="QBA624" s="18"/>
      <c r="QBB624" s="18"/>
      <c r="QBC624" s="18"/>
      <c r="QBD624" s="18"/>
      <c r="QBE624" s="2"/>
      <c r="QBF624" s="86"/>
      <c r="QBG624" s="3"/>
      <c r="QBH624" s="8"/>
      <c r="QBI624" s="8"/>
      <c r="QBJ624" s="8"/>
      <c r="QBK624" s="2"/>
      <c r="QBL624" s="2"/>
      <c r="QBM624" s="2"/>
      <c r="QBN624" s="2"/>
      <c r="QBO624" s="2"/>
      <c r="QBP624" s="2"/>
      <c r="QBQ624" s="2"/>
      <c r="QBR624" s="2"/>
      <c r="QBS624" s="2"/>
      <c r="QBT624" s="2"/>
      <c r="QBU624" s="2"/>
      <c r="QBV624" s="18"/>
      <c r="QBW624" s="18"/>
      <c r="QBX624" s="18"/>
      <c r="QBY624" s="18"/>
      <c r="QBZ624" s="2"/>
      <c r="QCA624" s="86"/>
      <c r="QCB624" s="3"/>
      <c r="QCC624" s="8"/>
      <c r="QCD624" s="8"/>
      <c r="QCE624" s="8"/>
      <c r="QCF624" s="2"/>
      <c r="QCG624" s="2"/>
      <c r="QCH624" s="2"/>
      <c r="QCI624" s="2"/>
      <c r="QCJ624" s="2"/>
      <c r="QCK624" s="2"/>
      <c r="QCL624" s="2"/>
      <c r="QCM624" s="2"/>
      <c r="QCN624" s="2"/>
      <c r="QCO624" s="2"/>
      <c r="QCP624" s="2"/>
      <c r="QCQ624" s="18"/>
      <c r="QCR624" s="18"/>
      <c r="QCS624" s="18"/>
      <c r="QCT624" s="18"/>
      <c r="QCU624" s="2"/>
      <c r="QCV624" s="86"/>
      <c r="QCW624" s="3"/>
      <c r="QCX624" s="8"/>
      <c r="QCY624" s="8"/>
      <c r="QCZ624" s="8"/>
      <c r="QDA624" s="2"/>
      <c r="QDB624" s="2"/>
      <c r="QDC624" s="2"/>
      <c r="QDD624" s="2"/>
      <c r="QDE624" s="2"/>
      <c r="QDF624" s="2"/>
      <c r="QDG624" s="2"/>
      <c r="QDH624" s="2"/>
      <c r="QDI624" s="2"/>
      <c r="QDJ624" s="2"/>
      <c r="QDK624" s="2"/>
      <c r="QDL624" s="18"/>
      <c r="QDM624" s="18"/>
      <c r="QDN624" s="18"/>
      <c r="QDO624" s="18"/>
      <c r="QDP624" s="2"/>
      <c r="QDQ624" s="86"/>
      <c r="QDR624" s="3"/>
      <c r="QDS624" s="8"/>
      <c r="QDT624" s="8"/>
      <c r="QDU624" s="8"/>
      <c r="QDV624" s="2"/>
      <c r="QDW624" s="2"/>
      <c r="QDX624" s="2"/>
      <c r="QDY624" s="2"/>
      <c r="QDZ624" s="2"/>
      <c r="QEA624" s="2"/>
      <c r="QEB624" s="2"/>
      <c r="QEC624" s="2"/>
      <c r="QED624" s="2"/>
      <c r="QEE624" s="2"/>
      <c r="QEF624" s="2"/>
      <c r="QEG624" s="18"/>
      <c r="QEH624" s="18"/>
      <c r="QEI624" s="18"/>
      <c r="QEJ624" s="18"/>
      <c r="QEK624" s="2"/>
      <c r="QEL624" s="86"/>
      <c r="QEM624" s="3"/>
      <c r="QEN624" s="8"/>
      <c r="QEO624" s="8"/>
      <c r="QEP624" s="8"/>
      <c r="QEQ624" s="2"/>
      <c r="QER624" s="2"/>
      <c r="QES624" s="2"/>
      <c r="QET624" s="2"/>
      <c r="QEU624" s="2"/>
      <c r="QEV624" s="2"/>
      <c r="QEW624" s="2"/>
      <c r="QEX624" s="2"/>
      <c r="QEY624" s="2"/>
      <c r="QEZ624" s="2"/>
      <c r="QFA624" s="2"/>
      <c r="QFB624" s="18"/>
      <c r="QFC624" s="18"/>
      <c r="QFD624" s="18"/>
      <c r="QFE624" s="18"/>
      <c r="QFF624" s="2"/>
      <c r="QFG624" s="86"/>
      <c r="QFH624" s="3"/>
      <c r="QFI624" s="8"/>
      <c r="QFJ624" s="8"/>
      <c r="QFK624" s="8"/>
      <c r="QFL624" s="2"/>
      <c r="QFM624" s="2"/>
      <c r="QFN624" s="2"/>
      <c r="QFO624" s="2"/>
      <c r="QFP624" s="2"/>
      <c r="QFQ624" s="2"/>
      <c r="QFR624" s="2"/>
      <c r="QFS624" s="2"/>
      <c r="QFT624" s="2"/>
      <c r="QFU624" s="2"/>
      <c r="QFV624" s="2"/>
      <c r="QFW624" s="18"/>
      <c r="QFX624" s="18"/>
      <c r="QFY624" s="18"/>
      <c r="QFZ624" s="18"/>
      <c r="QGA624" s="2"/>
      <c r="QGB624" s="86"/>
      <c r="QGC624" s="3"/>
      <c r="QGD624" s="8"/>
      <c r="QGE624" s="8"/>
      <c r="QGF624" s="8"/>
      <c r="QGG624" s="2"/>
      <c r="QGH624" s="2"/>
      <c r="QGI624" s="2"/>
      <c r="QGJ624" s="2"/>
      <c r="QGK624" s="2"/>
      <c r="QGL624" s="2"/>
      <c r="QGM624" s="2"/>
      <c r="QGN624" s="2"/>
      <c r="QGO624" s="2"/>
      <c r="QGP624" s="2"/>
      <c r="QGQ624" s="2"/>
      <c r="QGR624" s="18"/>
      <c r="QGS624" s="18"/>
      <c r="QGT624" s="18"/>
      <c r="QGU624" s="18"/>
      <c r="QGV624" s="2"/>
      <c r="QGW624" s="86"/>
      <c r="QGX624" s="3"/>
      <c r="QGY624" s="8"/>
      <c r="QGZ624" s="8"/>
      <c r="QHA624" s="8"/>
      <c r="QHB624" s="2"/>
      <c r="QHC624" s="2"/>
      <c r="QHD624" s="2"/>
      <c r="QHE624" s="2"/>
      <c r="QHF624" s="2"/>
      <c r="QHG624" s="2"/>
      <c r="QHH624" s="2"/>
      <c r="QHI624" s="2"/>
      <c r="QHJ624" s="2"/>
      <c r="QHK624" s="2"/>
      <c r="QHL624" s="2"/>
      <c r="QHM624" s="18"/>
      <c r="QHN624" s="18"/>
      <c r="QHO624" s="18"/>
      <c r="QHP624" s="18"/>
      <c r="QHQ624" s="2"/>
      <c r="QHR624" s="86"/>
      <c r="QHS624" s="3"/>
      <c r="QHT624" s="8"/>
      <c r="QHU624" s="8"/>
      <c r="QHV624" s="8"/>
      <c r="QHW624" s="2"/>
      <c r="QHX624" s="2"/>
      <c r="QHY624" s="2"/>
      <c r="QHZ624" s="2"/>
      <c r="QIA624" s="2"/>
      <c r="QIB624" s="2"/>
      <c r="QIC624" s="2"/>
      <c r="QID624" s="2"/>
      <c r="QIE624" s="2"/>
      <c r="QIF624" s="2"/>
      <c r="QIG624" s="2"/>
      <c r="QIH624" s="18"/>
      <c r="QII624" s="18"/>
      <c r="QIJ624" s="18"/>
      <c r="QIK624" s="18"/>
      <c r="QIL624" s="2"/>
      <c r="QIM624" s="86"/>
      <c r="QIN624" s="3"/>
      <c r="QIO624" s="8"/>
      <c r="QIP624" s="8"/>
      <c r="QIQ624" s="8"/>
      <c r="QIR624" s="2"/>
      <c r="QIS624" s="2"/>
      <c r="QIT624" s="2"/>
      <c r="QIU624" s="2"/>
      <c r="QIV624" s="2"/>
      <c r="QIW624" s="2"/>
      <c r="QIX624" s="2"/>
      <c r="QIY624" s="2"/>
      <c r="QIZ624" s="2"/>
      <c r="QJA624" s="2"/>
      <c r="QJB624" s="2"/>
      <c r="QJC624" s="18"/>
      <c r="QJD624" s="18"/>
      <c r="QJE624" s="18"/>
      <c r="QJF624" s="18"/>
      <c r="QJG624" s="2"/>
      <c r="QJH624" s="86"/>
      <c r="QJI624" s="3"/>
      <c r="QJJ624" s="8"/>
      <c r="QJK624" s="8"/>
      <c r="QJL624" s="8"/>
      <c r="QJM624" s="2"/>
      <c r="QJN624" s="2"/>
      <c r="QJO624" s="2"/>
      <c r="QJP624" s="2"/>
      <c r="QJQ624" s="2"/>
      <c r="QJR624" s="2"/>
      <c r="QJS624" s="2"/>
      <c r="QJT624" s="2"/>
      <c r="QJU624" s="2"/>
      <c r="QJV624" s="2"/>
      <c r="QJW624" s="2"/>
      <c r="QJX624" s="18"/>
      <c r="QJY624" s="18"/>
      <c r="QJZ624" s="18"/>
      <c r="QKA624" s="18"/>
      <c r="QKB624" s="2"/>
      <c r="QKC624" s="86"/>
      <c r="QKD624" s="3"/>
      <c r="QKE624" s="8"/>
      <c r="QKF624" s="8"/>
      <c r="QKG624" s="8"/>
      <c r="QKH624" s="2"/>
      <c r="QKI624" s="2"/>
      <c r="QKJ624" s="2"/>
      <c r="QKK624" s="2"/>
      <c r="QKL624" s="2"/>
      <c r="QKM624" s="2"/>
      <c r="QKN624" s="2"/>
      <c r="QKO624" s="2"/>
      <c r="QKP624" s="2"/>
      <c r="QKQ624" s="2"/>
      <c r="QKR624" s="2"/>
      <c r="QKS624" s="18"/>
      <c r="QKT624" s="18"/>
      <c r="QKU624" s="18"/>
      <c r="QKV624" s="18"/>
      <c r="QKW624" s="2"/>
      <c r="QKX624" s="86"/>
      <c r="QKY624" s="3"/>
      <c r="QKZ624" s="8"/>
      <c r="QLA624" s="8"/>
      <c r="QLB624" s="8"/>
      <c r="QLC624" s="2"/>
      <c r="QLD624" s="2"/>
      <c r="QLE624" s="2"/>
      <c r="QLF624" s="2"/>
      <c r="QLG624" s="2"/>
      <c r="QLH624" s="2"/>
      <c r="QLI624" s="2"/>
      <c r="QLJ624" s="2"/>
      <c r="QLK624" s="2"/>
      <c r="QLL624" s="2"/>
      <c r="QLM624" s="2"/>
      <c r="QLN624" s="18"/>
      <c r="QLO624" s="18"/>
      <c r="QLP624" s="18"/>
      <c r="QLQ624" s="18"/>
      <c r="QLR624" s="2"/>
      <c r="QLS624" s="86"/>
      <c r="QLT624" s="3"/>
      <c r="QLU624" s="8"/>
      <c r="QLV624" s="8"/>
      <c r="QLW624" s="8"/>
      <c r="QLX624" s="2"/>
      <c r="QLY624" s="2"/>
      <c r="QLZ624" s="2"/>
      <c r="QMA624" s="2"/>
      <c r="QMB624" s="2"/>
      <c r="QMC624" s="2"/>
      <c r="QMD624" s="2"/>
      <c r="QME624" s="2"/>
      <c r="QMF624" s="2"/>
      <c r="QMG624" s="2"/>
      <c r="QMH624" s="2"/>
      <c r="QMI624" s="18"/>
      <c r="QMJ624" s="18"/>
      <c r="QMK624" s="18"/>
      <c r="QML624" s="18"/>
      <c r="QMM624" s="2"/>
      <c r="QMN624" s="86"/>
      <c r="QMO624" s="3"/>
      <c r="QMP624" s="8"/>
      <c r="QMQ624" s="8"/>
      <c r="QMR624" s="8"/>
      <c r="QMS624" s="2"/>
      <c r="QMT624" s="2"/>
      <c r="QMU624" s="2"/>
      <c r="QMV624" s="2"/>
      <c r="QMW624" s="2"/>
      <c r="QMX624" s="2"/>
      <c r="QMY624" s="2"/>
      <c r="QMZ624" s="2"/>
      <c r="QNA624" s="2"/>
      <c r="QNB624" s="2"/>
      <c r="QNC624" s="2"/>
      <c r="QND624" s="18"/>
      <c r="QNE624" s="18"/>
      <c r="QNF624" s="18"/>
      <c r="QNG624" s="18"/>
      <c r="QNH624" s="2"/>
      <c r="QNI624" s="86"/>
      <c r="QNJ624" s="3"/>
      <c r="QNK624" s="8"/>
      <c r="QNL624" s="8"/>
      <c r="QNM624" s="8"/>
      <c r="QNN624" s="2"/>
      <c r="QNO624" s="2"/>
      <c r="QNP624" s="2"/>
      <c r="QNQ624" s="2"/>
      <c r="QNR624" s="2"/>
      <c r="QNS624" s="2"/>
      <c r="QNT624" s="2"/>
      <c r="QNU624" s="2"/>
      <c r="QNV624" s="2"/>
      <c r="QNW624" s="2"/>
      <c r="QNX624" s="2"/>
      <c r="QNY624" s="18"/>
      <c r="QNZ624" s="18"/>
      <c r="QOA624" s="18"/>
      <c r="QOB624" s="18"/>
      <c r="QOC624" s="2"/>
      <c r="QOD624" s="86"/>
      <c r="QOE624" s="3"/>
      <c r="QOF624" s="8"/>
      <c r="QOG624" s="8"/>
      <c r="QOH624" s="8"/>
      <c r="QOI624" s="2"/>
      <c r="QOJ624" s="2"/>
      <c r="QOK624" s="2"/>
      <c r="QOL624" s="2"/>
      <c r="QOM624" s="2"/>
      <c r="QON624" s="2"/>
      <c r="QOO624" s="2"/>
      <c r="QOP624" s="2"/>
      <c r="QOQ624" s="2"/>
      <c r="QOR624" s="2"/>
      <c r="QOS624" s="2"/>
      <c r="QOT624" s="18"/>
      <c r="QOU624" s="18"/>
      <c r="QOV624" s="18"/>
      <c r="QOW624" s="18"/>
      <c r="QOX624" s="2"/>
      <c r="QOY624" s="86"/>
      <c r="QOZ624" s="3"/>
      <c r="QPA624" s="8"/>
      <c r="QPB624" s="8"/>
      <c r="QPC624" s="8"/>
      <c r="QPD624" s="2"/>
      <c r="QPE624" s="2"/>
      <c r="QPF624" s="2"/>
      <c r="QPG624" s="2"/>
      <c r="QPH624" s="2"/>
      <c r="QPI624" s="2"/>
      <c r="QPJ624" s="2"/>
      <c r="QPK624" s="2"/>
      <c r="QPL624" s="2"/>
      <c r="QPM624" s="2"/>
      <c r="QPN624" s="2"/>
      <c r="QPO624" s="18"/>
      <c r="QPP624" s="18"/>
      <c r="QPQ624" s="18"/>
      <c r="QPR624" s="18"/>
      <c r="QPS624" s="2"/>
      <c r="QPT624" s="86"/>
      <c r="QPU624" s="3"/>
      <c r="QPV624" s="8"/>
      <c r="QPW624" s="8"/>
      <c r="QPX624" s="8"/>
      <c r="QPY624" s="2"/>
      <c r="QPZ624" s="2"/>
      <c r="QQA624" s="2"/>
      <c r="QQB624" s="2"/>
      <c r="QQC624" s="2"/>
      <c r="QQD624" s="2"/>
      <c r="QQE624" s="2"/>
      <c r="QQF624" s="2"/>
      <c r="QQG624" s="2"/>
      <c r="QQH624" s="2"/>
      <c r="QQI624" s="2"/>
      <c r="QQJ624" s="18"/>
      <c r="QQK624" s="18"/>
      <c r="QQL624" s="18"/>
      <c r="QQM624" s="18"/>
      <c r="QQN624" s="2"/>
      <c r="QQO624" s="86"/>
      <c r="QQP624" s="3"/>
      <c r="QQQ624" s="8"/>
      <c r="QQR624" s="8"/>
      <c r="QQS624" s="8"/>
      <c r="QQT624" s="2"/>
      <c r="QQU624" s="2"/>
      <c r="QQV624" s="2"/>
      <c r="QQW624" s="2"/>
      <c r="QQX624" s="2"/>
      <c r="QQY624" s="2"/>
      <c r="QQZ624" s="2"/>
      <c r="QRA624" s="2"/>
      <c r="QRB624" s="2"/>
      <c r="QRC624" s="2"/>
      <c r="QRD624" s="2"/>
      <c r="QRE624" s="18"/>
      <c r="QRF624" s="18"/>
      <c r="QRG624" s="18"/>
      <c r="QRH624" s="18"/>
      <c r="QRI624" s="2"/>
      <c r="QRJ624" s="86"/>
      <c r="QRK624" s="3"/>
      <c r="QRL624" s="8"/>
      <c r="QRM624" s="8"/>
      <c r="QRN624" s="8"/>
      <c r="QRO624" s="2"/>
      <c r="QRP624" s="2"/>
      <c r="QRQ624" s="2"/>
      <c r="QRR624" s="2"/>
      <c r="QRS624" s="2"/>
      <c r="QRT624" s="2"/>
      <c r="QRU624" s="2"/>
      <c r="QRV624" s="2"/>
      <c r="QRW624" s="2"/>
      <c r="QRX624" s="2"/>
      <c r="QRY624" s="2"/>
      <c r="QRZ624" s="18"/>
      <c r="QSA624" s="18"/>
      <c r="QSB624" s="18"/>
      <c r="QSC624" s="18"/>
      <c r="QSD624" s="2"/>
      <c r="QSE624" s="86"/>
      <c r="QSF624" s="3"/>
      <c r="QSG624" s="8"/>
      <c r="QSH624" s="8"/>
      <c r="QSI624" s="8"/>
      <c r="QSJ624" s="2"/>
      <c r="QSK624" s="2"/>
      <c r="QSL624" s="2"/>
      <c r="QSM624" s="2"/>
      <c r="QSN624" s="2"/>
      <c r="QSO624" s="2"/>
      <c r="QSP624" s="2"/>
      <c r="QSQ624" s="2"/>
      <c r="QSR624" s="2"/>
      <c r="QSS624" s="2"/>
      <c r="QST624" s="2"/>
      <c r="QSU624" s="18"/>
      <c r="QSV624" s="18"/>
      <c r="QSW624" s="18"/>
      <c r="QSX624" s="18"/>
      <c r="QSY624" s="2"/>
      <c r="QSZ624" s="86"/>
      <c r="QTA624" s="3"/>
      <c r="QTB624" s="8"/>
      <c r="QTC624" s="8"/>
      <c r="QTD624" s="8"/>
      <c r="QTE624" s="2"/>
      <c r="QTF624" s="2"/>
      <c r="QTG624" s="2"/>
      <c r="QTH624" s="2"/>
      <c r="QTI624" s="2"/>
      <c r="QTJ624" s="2"/>
      <c r="QTK624" s="2"/>
      <c r="QTL624" s="2"/>
      <c r="QTM624" s="2"/>
      <c r="QTN624" s="2"/>
      <c r="QTO624" s="2"/>
      <c r="QTP624" s="18"/>
      <c r="QTQ624" s="18"/>
      <c r="QTR624" s="18"/>
      <c r="QTS624" s="18"/>
      <c r="QTT624" s="2"/>
      <c r="QTU624" s="86"/>
      <c r="QTV624" s="3"/>
      <c r="QTW624" s="8"/>
      <c r="QTX624" s="8"/>
      <c r="QTY624" s="8"/>
      <c r="QTZ624" s="2"/>
      <c r="QUA624" s="2"/>
      <c r="QUB624" s="2"/>
      <c r="QUC624" s="2"/>
      <c r="QUD624" s="2"/>
      <c r="QUE624" s="2"/>
      <c r="QUF624" s="2"/>
      <c r="QUG624" s="2"/>
      <c r="QUH624" s="2"/>
      <c r="QUI624" s="2"/>
      <c r="QUJ624" s="2"/>
      <c r="QUK624" s="18"/>
      <c r="QUL624" s="18"/>
      <c r="QUM624" s="18"/>
      <c r="QUN624" s="18"/>
      <c r="QUO624" s="2"/>
      <c r="QUP624" s="86"/>
      <c r="QUQ624" s="3"/>
      <c r="QUR624" s="8"/>
      <c r="QUS624" s="8"/>
      <c r="QUT624" s="8"/>
      <c r="QUU624" s="2"/>
      <c r="QUV624" s="2"/>
      <c r="QUW624" s="2"/>
      <c r="QUX624" s="2"/>
      <c r="QUY624" s="2"/>
      <c r="QUZ624" s="2"/>
      <c r="QVA624" s="2"/>
      <c r="QVB624" s="2"/>
      <c r="QVC624" s="2"/>
      <c r="QVD624" s="2"/>
      <c r="QVE624" s="2"/>
      <c r="QVF624" s="18"/>
      <c r="QVG624" s="18"/>
      <c r="QVH624" s="18"/>
      <c r="QVI624" s="18"/>
      <c r="QVJ624" s="2"/>
      <c r="QVK624" s="86"/>
      <c r="QVL624" s="3"/>
      <c r="QVM624" s="8"/>
      <c r="QVN624" s="8"/>
      <c r="QVO624" s="8"/>
      <c r="QVP624" s="2"/>
      <c r="QVQ624" s="2"/>
      <c r="QVR624" s="2"/>
      <c r="QVS624" s="2"/>
      <c r="QVT624" s="2"/>
      <c r="QVU624" s="2"/>
      <c r="QVV624" s="2"/>
      <c r="QVW624" s="2"/>
      <c r="QVX624" s="2"/>
      <c r="QVY624" s="2"/>
      <c r="QVZ624" s="2"/>
      <c r="QWA624" s="18"/>
      <c r="QWB624" s="18"/>
      <c r="QWC624" s="18"/>
      <c r="QWD624" s="18"/>
      <c r="QWE624" s="2"/>
      <c r="QWF624" s="86"/>
      <c r="QWG624" s="3"/>
      <c r="QWH624" s="8"/>
      <c r="QWI624" s="8"/>
      <c r="QWJ624" s="8"/>
      <c r="QWK624" s="2"/>
      <c r="QWL624" s="2"/>
      <c r="QWM624" s="2"/>
      <c r="QWN624" s="2"/>
      <c r="QWO624" s="2"/>
      <c r="QWP624" s="2"/>
      <c r="QWQ624" s="2"/>
      <c r="QWR624" s="2"/>
      <c r="QWS624" s="2"/>
      <c r="QWT624" s="2"/>
      <c r="QWU624" s="2"/>
      <c r="QWV624" s="18"/>
      <c r="QWW624" s="18"/>
      <c r="QWX624" s="18"/>
      <c r="QWY624" s="18"/>
      <c r="QWZ624" s="2"/>
      <c r="QXA624" s="86"/>
      <c r="QXB624" s="3"/>
      <c r="QXC624" s="8"/>
      <c r="QXD624" s="8"/>
      <c r="QXE624" s="8"/>
      <c r="QXF624" s="2"/>
      <c r="QXG624" s="2"/>
      <c r="QXH624" s="2"/>
      <c r="QXI624" s="2"/>
      <c r="QXJ624" s="2"/>
      <c r="QXK624" s="2"/>
      <c r="QXL624" s="2"/>
      <c r="QXM624" s="2"/>
      <c r="QXN624" s="2"/>
      <c r="QXO624" s="2"/>
      <c r="QXP624" s="2"/>
      <c r="QXQ624" s="18"/>
      <c r="QXR624" s="18"/>
      <c r="QXS624" s="18"/>
      <c r="QXT624" s="18"/>
      <c r="QXU624" s="2"/>
      <c r="QXV624" s="86"/>
      <c r="QXW624" s="3"/>
      <c r="QXX624" s="8"/>
      <c r="QXY624" s="8"/>
      <c r="QXZ624" s="8"/>
      <c r="QYA624" s="2"/>
      <c r="QYB624" s="2"/>
      <c r="QYC624" s="2"/>
      <c r="QYD624" s="2"/>
      <c r="QYE624" s="2"/>
      <c r="QYF624" s="2"/>
      <c r="QYG624" s="2"/>
      <c r="QYH624" s="2"/>
      <c r="QYI624" s="2"/>
      <c r="QYJ624" s="2"/>
      <c r="QYK624" s="2"/>
      <c r="QYL624" s="18"/>
      <c r="QYM624" s="18"/>
      <c r="QYN624" s="18"/>
      <c r="QYO624" s="18"/>
      <c r="QYP624" s="2"/>
      <c r="QYQ624" s="86"/>
      <c r="QYR624" s="3"/>
      <c r="QYS624" s="8"/>
      <c r="QYT624" s="8"/>
      <c r="QYU624" s="8"/>
      <c r="QYV624" s="2"/>
      <c r="QYW624" s="2"/>
      <c r="QYX624" s="2"/>
      <c r="QYY624" s="2"/>
      <c r="QYZ624" s="2"/>
      <c r="QZA624" s="2"/>
      <c r="QZB624" s="2"/>
      <c r="QZC624" s="2"/>
      <c r="QZD624" s="2"/>
      <c r="QZE624" s="2"/>
      <c r="QZF624" s="2"/>
      <c r="QZG624" s="18"/>
      <c r="QZH624" s="18"/>
      <c r="QZI624" s="18"/>
      <c r="QZJ624" s="18"/>
      <c r="QZK624" s="2"/>
      <c r="QZL624" s="86"/>
      <c r="QZM624" s="3"/>
      <c r="QZN624" s="8"/>
      <c r="QZO624" s="8"/>
      <c r="QZP624" s="8"/>
      <c r="QZQ624" s="2"/>
      <c r="QZR624" s="2"/>
      <c r="QZS624" s="2"/>
      <c r="QZT624" s="2"/>
      <c r="QZU624" s="2"/>
      <c r="QZV624" s="2"/>
      <c r="QZW624" s="2"/>
      <c r="QZX624" s="2"/>
      <c r="QZY624" s="2"/>
      <c r="QZZ624" s="2"/>
      <c r="RAA624" s="2"/>
      <c r="RAB624" s="18"/>
      <c r="RAC624" s="18"/>
      <c r="RAD624" s="18"/>
      <c r="RAE624" s="18"/>
      <c r="RAF624" s="2"/>
      <c r="RAG624" s="86"/>
      <c r="RAH624" s="3"/>
      <c r="RAI624" s="8"/>
      <c r="RAJ624" s="8"/>
      <c r="RAK624" s="8"/>
      <c r="RAL624" s="2"/>
      <c r="RAM624" s="2"/>
      <c r="RAN624" s="2"/>
      <c r="RAO624" s="2"/>
      <c r="RAP624" s="2"/>
      <c r="RAQ624" s="2"/>
      <c r="RAR624" s="2"/>
      <c r="RAS624" s="2"/>
      <c r="RAT624" s="2"/>
      <c r="RAU624" s="2"/>
      <c r="RAV624" s="2"/>
      <c r="RAW624" s="18"/>
      <c r="RAX624" s="18"/>
      <c r="RAY624" s="18"/>
      <c r="RAZ624" s="18"/>
      <c r="RBA624" s="2"/>
      <c r="RBB624" s="86"/>
      <c r="RBC624" s="3"/>
      <c r="RBD624" s="8"/>
      <c r="RBE624" s="8"/>
      <c r="RBF624" s="8"/>
      <c r="RBG624" s="2"/>
      <c r="RBH624" s="2"/>
      <c r="RBI624" s="2"/>
      <c r="RBJ624" s="2"/>
      <c r="RBK624" s="2"/>
      <c r="RBL624" s="2"/>
      <c r="RBM624" s="2"/>
      <c r="RBN624" s="2"/>
      <c r="RBO624" s="2"/>
      <c r="RBP624" s="2"/>
      <c r="RBQ624" s="2"/>
      <c r="RBR624" s="18"/>
      <c r="RBS624" s="18"/>
      <c r="RBT624" s="18"/>
      <c r="RBU624" s="18"/>
      <c r="RBV624" s="2"/>
      <c r="RBW624" s="86"/>
      <c r="RBX624" s="3"/>
      <c r="RBY624" s="8"/>
      <c r="RBZ624" s="8"/>
      <c r="RCA624" s="8"/>
      <c r="RCB624" s="2"/>
      <c r="RCC624" s="2"/>
      <c r="RCD624" s="2"/>
      <c r="RCE624" s="2"/>
      <c r="RCF624" s="2"/>
      <c r="RCG624" s="2"/>
      <c r="RCH624" s="2"/>
      <c r="RCI624" s="2"/>
      <c r="RCJ624" s="2"/>
      <c r="RCK624" s="2"/>
      <c r="RCL624" s="2"/>
      <c r="RCM624" s="18"/>
      <c r="RCN624" s="18"/>
      <c r="RCO624" s="18"/>
      <c r="RCP624" s="18"/>
      <c r="RCQ624" s="2"/>
      <c r="RCR624" s="86"/>
      <c r="RCS624" s="3"/>
      <c r="RCT624" s="8"/>
      <c r="RCU624" s="8"/>
      <c r="RCV624" s="8"/>
      <c r="RCW624" s="2"/>
      <c r="RCX624" s="2"/>
      <c r="RCY624" s="2"/>
      <c r="RCZ624" s="2"/>
      <c r="RDA624" s="2"/>
      <c r="RDB624" s="2"/>
      <c r="RDC624" s="2"/>
      <c r="RDD624" s="2"/>
      <c r="RDE624" s="2"/>
      <c r="RDF624" s="2"/>
      <c r="RDG624" s="2"/>
      <c r="RDH624" s="18"/>
      <c r="RDI624" s="18"/>
      <c r="RDJ624" s="18"/>
      <c r="RDK624" s="18"/>
      <c r="RDL624" s="2"/>
      <c r="RDM624" s="86"/>
      <c r="RDN624" s="3"/>
      <c r="RDO624" s="8"/>
      <c r="RDP624" s="8"/>
      <c r="RDQ624" s="8"/>
      <c r="RDR624" s="2"/>
      <c r="RDS624" s="2"/>
      <c r="RDT624" s="2"/>
      <c r="RDU624" s="2"/>
      <c r="RDV624" s="2"/>
      <c r="RDW624" s="2"/>
      <c r="RDX624" s="2"/>
      <c r="RDY624" s="2"/>
      <c r="RDZ624" s="2"/>
      <c r="REA624" s="2"/>
      <c r="REB624" s="2"/>
      <c r="REC624" s="18"/>
      <c r="RED624" s="18"/>
      <c r="REE624" s="18"/>
      <c r="REF624" s="18"/>
      <c r="REG624" s="2"/>
      <c r="REH624" s="86"/>
      <c r="REI624" s="3"/>
      <c r="REJ624" s="8"/>
      <c r="REK624" s="8"/>
      <c r="REL624" s="8"/>
      <c r="REM624" s="2"/>
      <c r="REN624" s="2"/>
      <c r="REO624" s="2"/>
      <c r="REP624" s="2"/>
      <c r="REQ624" s="2"/>
      <c r="RER624" s="2"/>
      <c r="RES624" s="2"/>
      <c r="RET624" s="2"/>
      <c r="REU624" s="2"/>
      <c r="REV624" s="2"/>
      <c r="REW624" s="2"/>
      <c r="REX624" s="18"/>
      <c r="REY624" s="18"/>
      <c r="REZ624" s="18"/>
      <c r="RFA624" s="18"/>
      <c r="RFB624" s="2"/>
      <c r="RFC624" s="86"/>
      <c r="RFD624" s="3"/>
      <c r="RFE624" s="8"/>
      <c r="RFF624" s="8"/>
      <c r="RFG624" s="8"/>
      <c r="RFH624" s="2"/>
      <c r="RFI624" s="2"/>
      <c r="RFJ624" s="2"/>
      <c r="RFK624" s="2"/>
      <c r="RFL624" s="2"/>
      <c r="RFM624" s="2"/>
      <c r="RFN624" s="2"/>
      <c r="RFO624" s="2"/>
      <c r="RFP624" s="2"/>
      <c r="RFQ624" s="2"/>
      <c r="RFR624" s="2"/>
      <c r="RFS624" s="18"/>
      <c r="RFT624" s="18"/>
      <c r="RFU624" s="18"/>
      <c r="RFV624" s="18"/>
      <c r="RFW624" s="2"/>
      <c r="RFX624" s="86"/>
      <c r="RFY624" s="3"/>
      <c r="RFZ624" s="8"/>
      <c r="RGA624" s="8"/>
      <c r="RGB624" s="8"/>
      <c r="RGC624" s="2"/>
      <c r="RGD624" s="2"/>
      <c r="RGE624" s="2"/>
      <c r="RGF624" s="2"/>
      <c r="RGG624" s="2"/>
      <c r="RGH624" s="2"/>
      <c r="RGI624" s="2"/>
      <c r="RGJ624" s="2"/>
      <c r="RGK624" s="2"/>
      <c r="RGL624" s="2"/>
      <c r="RGM624" s="2"/>
      <c r="RGN624" s="18"/>
      <c r="RGO624" s="18"/>
      <c r="RGP624" s="18"/>
      <c r="RGQ624" s="18"/>
      <c r="RGR624" s="2"/>
      <c r="RGS624" s="86"/>
      <c r="RGT624" s="3"/>
      <c r="RGU624" s="8"/>
      <c r="RGV624" s="8"/>
      <c r="RGW624" s="8"/>
      <c r="RGX624" s="2"/>
      <c r="RGY624" s="2"/>
      <c r="RGZ624" s="2"/>
      <c r="RHA624" s="2"/>
      <c r="RHB624" s="2"/>
      <c r="RHC624" s="2"/>
      <c r="RHD624" s="2"/>
      <c r="RHE624" s="2"/>
      <c r="RHF624" s="2"/>
      <c r="RHG624" s="2"/>
      <c r="RHH624" s="2"/>
      <c r="RHI624" s="18"/>
      <c r="RHJ624" s="18"/>
      <c r="RHK624" s="18"/>
      <c r="RHL624" s="18"/>
      <c r="RHM624" s="2"/>
      <c r="RHN624" s="86"/>
      <c r="RHO624" s="3"/>
      <c r="RHP624" s="8"/>
      <c r="RHQ624" s="8"/>
      <c r="RHR624" s="8"/>
      <c r="RHS624" s="2"/>
      <c r="RHT624" s="2"/>
      <c r="RHU624" s="2"/>
      <c r="RHV624" s="2"/>
      <c r="RHW624" s="2"/>
      <c r="RHX624" s="2"/>
      <c r="RHY624" s="2"/>
      <c r="RHZ624" s="2"/>
      <c r="RIA624" s="2"/>
      <c r="RIB624" s="2"/>
      <c r="RIC624" s="2"/>
      <c r="RID624" s="18"/>
      <c r="RIE624" s="18"/>
      <c r="RIF624" s="18"/>
      <c r="RIG624" s="18"/>
      <c r="RIH624" s="2"/>
      <c r="RII624" s="86"/>
      <c r="RIJ624" s="3"/>
      <c r="RIK624" s="8"/>
      <c r="RIL624" s="8"/>
      <c r="RIM624" s="8"/>
      <c r="RIN624" s="2"/>
      <c r="RIO624" s="2"/>
      <c r="RIP624" s="2"/>
      <c r="RIQ624" s="2"/>
      <c r="RIR624" s="2"/>
      <c r="RIS624" s="2"/>
      <c r="RIT624" s="2"/>
      <c r="RIU624" s="2"/>
      <c r="RIV624" s="2"/>
      <c r="RIW624" s="2"/>
      <c r="RIX624" s="2"/>
      <c r="RIY624" s="18"/>
      <c r="RIZ624" s="18"/>
      <c r="RJA624" s="18"/>
      <c r="RJB624" s="18"/>
      <c r="RJC624" s="2"/>
      <c r="RJD624" s="86"/>
      <c r="RJE624" s="3"/>
      <c r="RJF624" s="8"/>
      <c r="RJG624" s="8"/>
      <c r="RJH624" s="8"/>
      <c r="RJI624" s="2"/>
      <c r="RJJ624" s="2"/>
      <c r="RJK624" s="2"/>
      <c r="RJL624" s="2"/>
      <c r="RJM624" s="2"/>
      <c r="RJN624" s="2"/>
      <c r="RJO624" s="2"/>
      <c r="RJP624" s="2"/>
      <c r="RJQ624" s="2"/>
      <c r="RJR624" s="2"/>
      <c r="RJS624" s="2"/>
      <c r="RJT624" s="18"/>
      <c r="RJU624" s="18"/>
      <c r="RJV624" s="18"/>
      <c r="RJW624" s="18"/>
      <c r="RJX624" s="2"/>
      <c r="RJY624" s="86"/>
      <c r="RJZ624" s="3"/>
      <c r="RKA624" s="8"/>
      <c r="RKB624" s="8"/>
      <c r="RKC624" s="8"/>
      <c r="RKD624" s="2"/>
      <c r="RKE624" s="2"/>
      <c r="RKF624" s="2"/>
      <c r="RKG624" s="2"/>
      <c r="RKH624" s="2"/>
      <c r="RKI624" s="2"/>
      <c r="RKJ624" s="2"/>
      <c r="RKK624" s="2"/>
      <c r="RKL624" s="2"/>
      <c r="RKM624" s="2"/>
      <c r="RKN624" s="2"/>
      <c r="RKO624" s="18"/>
      <c r="RKP624" s="18"/>
      <c r="RKQ624" s="18"/>
      <c r="RKR624" s="18"/>
      <c r="RKS624" s="2"/>
      <c r="RKT624" s="86"/>
      <c r="RKU624" s="3"/>
      <c r="RKV624" s="8"/>
      <c r="RKW624" s="8"/>
      <c r="RKX624" s="8"/>
      <c r="RKY624" s="2"/>
      <c r="RKZ624" s="2"/>
      <c r="RLA624" s="2"/>
      <c r="RLB624" s="2"/>
      <c r="RLC624" s="2"/>
      <c r="RLD624" s="2"/>
      <c r="RLE624" s="2"/>
      <c r="RLF624" s="2"/>
      <c r="RLG624" s="2"/>
      <c r="RLH624" s="2"/>
      <c r="RLI624" s="2"/>
      <c r="RLJ624" s="18"/>
      <c r="RLK624" s="18"/>
      <c r="RLL624" s="18"/>
      <c r="RLM624" s="18"/>
      <c r="RLN624" s="2"/>
      <c r="RLO624" s="86"/>
      <c r="RLP624" s="3"/>
      <c r="RLQ624" s="8"/>
      <c r="RLR624" s="8"/>
      <c r="RLS624" s="8"/>
      <c r="RLT624" s="2"/>
      <c r="RLU624" s="2"/>
      <c r="RLV624" s="2"/>
      <c r="RLW624" s="2"/>
      <c r="RLX624" s="2"/>
      <c r="RLY624" s="2"/>
      <c r="RLZ624" s="2"/>
      <c r="RMA624" s="2"/>
      <c r="RMB624" s="2"/>
      <c r="RMC624" s="2"/>
      <c r="RMD624" s="2"/>
      <c r="RME624" s="18"/>
      <c r="RMF624" s="18"/>
      <c r="RMG624" s="18"/>
      <c r="RMH624" s="18"/>
      <c r="RMI624" s="2"/>
      <c r="RMJ624" s="86"/>
      <c r="RMK624" s="3"/>
      <c r="RML624" s="8"/>
      <c r="RMM624" s="8"/>
      <c r="RMN624" s="8"/>
      <c r="RMO624" s="2"/>
      <c r="RMP624" s="2"/>
      <c r="RMQ624" s="2"/>
      <c r="RMR624" s="2"/>
      <c r="RMS624" s="2"/>
      <c r="RMT624" s="2"/>
      <c r="RMU624" s="2"/>
      <c r="RMV624" s="2"/>
      <c r="RMW624" s="2"/>
      <c r="RMX624" s="2"/>
      <c r="RMY624" s="2"/>
      <c r="RMZ624" s="18"/>
      <c r="RNA624" s="18"/>
      <c r="RNB624" s="18"/>
      <c r="RNC624" s="18"/>
      <c r="RND624" s="2"/>
      <c r="RNE624" s="86"/>
      <c r="RNF624" s="3"/>
      <c r="RNG624" s="8"/>
      <c r="RNH624" s="8"/>
      <c r="RNI624" s="8"/>
      <c r="RNJ624" s="2"/>
      <c r="RNK624" s="2"/>
      <c r="RNL624" s="2"/>
      <c r="RNM624" s="2"/>
      <c r="RNN624" s="2"/>
      <c r="RNO624" s="2"/>
      <c r="RNP624" s="2"/>
      <c r="RNQ624" s="2"/>
      <c r="RNR624" s="2"/>
      <c r="RNS624" s="2"/>
      <c r="RNT624" s="2"/>
      <c r="RNU624" s="18"/>
      <c r="RNV624" s="18"/>
      <c r="RNW624" s="18"/>
      <c r="RNX624" s="18"/>
      <c r="RNY624" s="2"/>
      <c r="RNZ624" s="86"/>
      <c r="ROA624" s="3"/>
      <c r="ROB624" s="8"/>
      <c r="ROC624" s="8"/>
      <c r="ROD624" s="8"/>
      <c r="ROE624" s="2"/>
      <c r="ROF624" s="2"/>
      <c r="ROG624" s="2"/>
      <c r="ROH624" s="2"/>
      <c r="ROI624" s="2"/>
      <c r="ROJ624" s="2"/>
      <c r="ROK624" s="2"/>
      <c r="ROL624" s="2"/>
      <c r="ROM624" s="2"/>
      <c r="RON624" s="2"/>
      <c r="ROO624" s="2"/>
      <c r="ROP624" s="18"/>
      <c r="ROQ624" s="18"/>
      <c r="ROR624" s="18"/>
      <c r="ROS624" s="18"/>
      <c r="ROT624" s="2"/>
      <c r="ROU624" s="86"/>
      <c r="ROV624" s="3"/>
      <c r="ROW624" s="8"/>
      <c r="ROX624" s="8"/>
      <c r="ROY624" s="8"/>
      <c r="ROZ624" s="2"/>
      <c r="RPA624" s="2"/>
      <c r="RPB624" s="2"/>
      <c r="RPC624" s="2"/>
      <c r="RPD624" s="2"/>
      <c r="RPE624" s="2"/>
      <c r="RPF624" s="2"/>
      <c r="RPG624" s="2"/>
      <c r="RPH624" s="2"/>
      <c r="RPI624" s="2"/>
      <c r="RPJ624" s="2"/>
      <c r="RPK624" s="18"/>
      <c r="RPL624" s="18"/>
      <c r="RPM624" s="18"/>
      <c r="RPN624" s="18"/>
      <c r="RPO624" s="2"/>
      <c r="RPP624" s="86"/>
      <c r="RPQ624" s="3"/>
      <c r="RPR624" s="8"/>
      <c r="RPS624" s="8"/>
      <c r="RPT624" s="8"/>
      <c r="RPU624" s="2"/>
      <c r="RPV624" s="2"/>
      <c r="RPW624" s="2"/>
      <c r="RPX624" s="2"/>
      <c r="RPY624" s="2"/>
      <c r="RPZ624" s="2"/>
      <c r="RQA624" s="2"/>
      <c r="RQB624" s="2"/>
      <c r="RQC624" s="2"/>
      <c r="RQD624" s="2"/>
      <c r="RQE624" s="2"/>
      <c r="RQF624" s="18"/>
      <c r="RQG624" s="18"/>
      <c r="RQH624" s="18"/>
      <c r="RQI624" s="18"/>
      <c r="RQJ624" s="2"/>
      <c r="RQK624" s="86"/>
      <c r="RQL624" s="3"/>
      <c r="RQM624" s="8"/>
      <c r="RQN624" s="8"/>
      <c r="RQO624" s="8"/>
      <c r="RQP624" s="2"/>
      <c r="RQQ624" s="2"/>
      <c r="RQR624" s="2"/>
      <c r="RQS624" s="2"/>
      <c r="RQT624" s="2"/>
      <c r="RQU624" s="2"/>
      <c r="RQV624" s="2"/>
      <c r="RQW624" s="2"/>
      <c r="RQX624" s="2"/>
      <c r="RQY624" s="2"/>
      <c r="RQZ624" s="2"/>
      <c r="RRA624" s="18"/>
      <c r="RRB624" s="18"/>
      <c r="RRC624" s="18"/>
      <c r="RRD624" s="18"/>
      <c r="RRE624" s="2"/>
      <c r="RRF624" s="86"/>
      <c r="RRG624" s="3"/>
      <c r="RRH624" s="8"/>
      <c r="RRI624" s="8"/>
      <c r="RRJ624" s="8"/>
      <c r="RRK624" s="2"/>
      <c r="RRL624" s="2"/>
      <c r="RRM624" s="2"/>
      <c r="RRN624" s="2"/>
      <c r="RRO624" s="2"/>
      <c r="RRP624" s="2"/>
      <c r="RRQ624" s="2"/>
      <c r="RRR624" s="2"/>
      <c r="RRS624" s="2"/>
      <c r="RRT624" s="2"/>
      <c r="RRU624" s="2"/>
      <c r="RRV624" s="18"/>
      <c r="RRW624" s="18"/>
      <c r="RRX624" s="18"/>
      <c r="RRY624" s="18"/>
      <c r="RRZ624" s="2"/>
      <c r="RSA624" s="86"/>
      <c r="RSB624" s="3"/>
      <c r="RSC624" s="8"/>
      <c r="RSD624" s="8"/>
      <c r="RSE624" s="8"/>
      <c r="RSF624" s="2"/>
      <c r="RSG624" s="2"/>
      <c r="RSH624" s="2"/>
      <c r="RSI624" s="2"/>
      <c r="RSJ624" s="2"/>
      <c r="RSK624" s="2"/>
      <c r="RSL624" s="2"/>
      <c r="RSM624" s="2"/>
      <c r="RSN624" s="2"/>
      <c r="RSO624" s="2"/>
      <c r="RSP624" s="2"/>
      <c r="RSQ624" s="18"/>
      <c r="RSR624" s="18"/>
      <c r="RSS624" s="18"/>
      <c r="RST624" s="18"/>
      <c r="RSU624" s="2"/>
      <c r="RSV624" s="86"/>
      <c r="RSW624" s="3"/>
      <c r="RSX624" s="8"/>
      <c r="RSY624" s="8"/>
      <c r="RSZ624" s="8"/>
      <c r="RTA624" s="2"/>
      <c r="RTB624" s="2"/>
      <c r="RTC624" s="2"/>
      <c r="RTD624" s="2"/>
      <c r="RTE624" s="2"/>
      <c r="RTF624" s="2"/>
      <c r="RTG624" s="2"/>
      <c r="RTH624" s="2"/>
      <c r="RTI624" s="2"/>
      <c r="RTJ624" s="2"/>
      <c r="RTK624" s="2"/>
      <c r="RTL624" s="18"/>
      <c r="RTM624" s="18"/>
      <c r="RTN624" s="18"/>
      <c r="RTO624" s="18"/>
      <c r="RTP624" s="2"/>
      <c r="RTQ624" s="86"/>
      <c r="RTR624" s="3"/>
      <c r="RTS624" s="8"/>
      <c r="RTT624" s="8"/>
      <c r="RTU624" s="8"/>
      <c r="RTV624" s="2"/>
      <c r="RTW624" s="2"/>
      <c r="RTX624" s="2"/>
      <c r="RTY624" s="2"/>
      <c r="RTZ624" s="2"/>
      <c r="RUA624" s="2"/>
      <c r="RUB624" s="2"/>
      <c r="RUC624" s="2"/>
      <c r="RUD624" s="2"/>
      <c r="RUE624" s="2"/>
      <c r="RUF624" s="2"/>
      <c r="RUG624" s="18"/>
      <c r="RUH624" s="18"/>
      <c r="RUI624" s="18"/>
      <c r="RUJ624" s="18"/>
      <c r="RUK624" s="2"/>
      <c r="RUL624" s="86"/>
      <c r="RUM624" s="3"/>
      <c r="RUN624" s="8"/>
      <c r="RUO624" s="8"/>
      <c r="RUP624" s="8"/>
      <c r="RUQ624" s="2"/>
      <c r="RUR624" s="2"/>
      <c r="RUS624" s="2"/>
      <c r="RUT624" s="2"/>
      <c r="RUU624" s="2"/>
      <c r="RUV624" s="2"/>
      <c r="RUW624" s="2"/>
      <c r="RUX624" s="2"/>
      <c r="RUY624" s="2"/>
      <c r="RUZ624" s="2"/>
      <c r="RVA624" s="2"/>
      <c r="RVB624" s="18"/>
      <c r="RVC624" s="18"/>
      <c r="RVD624" s="18"/>
      <c r="RVE624" s="18"/>
      <c r="RVF624" s="2"/>
      <c r="RVG624" s="86"/>
      <c r="RVH624" s="3"/>
      <c r="RVI624" s="8"/>
      <c r="RVJ624" s="8"/>
      <c r="RVK624" s="8"/>
      <c r="RVL624" s="2"/>
      <c r="RVM624" s="2"/>
      <c r="RVN624" s="2"/>
      <c r="RVO624" s="2"/>
      <c r="RVP624" s="2"/>
      <c r="RVQ624" s="2"/>
      <c r="RVR624" s="2"/>
      <c r="RVS624" s="2"/>
      <c r="RVT624" s="2"/>
      <c r="RVU624" s="2"/>
      <c r="RVV624" s="2"/>
      <c r="RVW624" s="18"/>
      <c r="RVX624" s="18"/>
      <c r="RVY624" s="18"/>
      <c r="RVZ624" s="18"/>
      <c r="RWA624" s="2"/>
      <c r="RWB624" s="86"/>
      <c r="RWC624" s="3"/>
      <c r="RWD624" s="8"/>
      <c r="RWE624" s="8"/>
      <c r="RWF624" s="8"/>
      <c r="RWG624" s="2"/>
      <c r="RWH624" s="2"/>
      <c r="RWI624" s="2"/>
      <c r="RWJ624" s="2"/>
      <c r="RWK624" s="2"/>
      <c r="RWL624" s="2"/>
      <c r="RWM624" s="2"/>
      <c r="RWN624" s="2"/>
      <c r="RWO624" s="2"/>
      <c r="RWP624" s="2"/>
      <c r="RWQ624" s="2"/>
      <c r="RWR624" s="18"/>
      <c r="RWS624" s="18"/>
      <c r="RWT624" s="18"/>
      <c r="RWU624" s="18"/>
      <c r="RWV624" s="2"/>
      <c r="RWW624" s="86"/>
      <c r="RWX624" s="3"/>
      <c r="RWY624" s="8"/>
      <c r="RWZ624" s="8"/>
      <c r="RXA624" s="8"/>
      <c r="RXB624" s="2"/>
      <c r="RXC624" s="2"/>
      <c r="RXD624" s="2"/>
      <c r="RXE624" s="2"/>
      <c r="RXF624" s="2"/>
      <c r="RXG624" s="2"/>
      <c r="RXH624" s="2"/>
      <c r="RXI624" s="2"/>
      <c r="RXJ624" s="2"/>
      <c r="RXK624" s="2"/>
      <c r="RXL624" s="2"/>
      <c r="RXM624" s="18"/>
      <c r="RXN624" s="18"/>
      <c r="RXO624" s="18"/>
      <c r="RXP624" s="18"/>
      <c r="RXQ624" s="2"/>
      <c r="RXR624" s="86"/>
      <c r="RXS624" s="3"/>
      <c r="RXT624" s="8"/>
      <c r="RXU624" s="8"/>
      <c r="RXV624" s="8"/>
      <c r="RXW624" s="2"/>
      <c r="RXX624" s="2"/>
      <c r="RXY624" s="2"/>
      <c r="RXZ624" s="2"/>
      <c r="RYA624" s="2"/>
      <c r="RYB624" s="2"/>
      <c r="RYC624" s="2"/>
      <c r="RYD624" s="2"/>
      <c r="RYE624" s="2"/>
      <c r="RYF624" s="2"/>
      <c r="RYG624" s="2"/>
      <c r="RYH624" s="18"/>
      <c r="RYI624" s="18"/>
      <c r="RYJ624" s="18"/>
      <c r="RYK624" s="18"/>
      <c r="RYL624" s="2"/>
      <c r="RYM624" s="86"/>
      <c r="RYN624" s="3"/>
      <c r="RYO624" s="8"/>
      <c r="RYP624" s="8"/>
      <c r="RYQ624" s="8"/>
      <c r="RYR624" s="2"/>
      <c r="RYS624" s="2"/>
      <c r="RYT624" s="2"/>
      <c r="RYU624" s="2"/>
      <c r="RYV624" s="2"/>
      <c r="RYW624" s="2"/>
      <c r="RYX624" s="2"/>
      <c r="RYY624" s="2"/>
      <c r="RYZ624" s="2"/>
      <c r="RZA624" s="2"/>
      <c r="RZB624" s="2"/>
      <c r="RZC624" s="18"/>
      <c r="RZD624" s="18"/>
      <c r="RZE624" s="18"/>
      <c r="RZF624" s="18"/>
      <c r="RZG624" s="2"/>
      <c r="RZH624" s="86"/>
      <c r="RZI624" s="3"/>
      <c r="RZJ624" s="8"/>
      <c r="RZK624" s="8"/>
      <c r="RZL624" s="8"/>
      <c r="RZM624" s="2"/>
      <c r="RZN624" s="2"/>
      <c r="RZO624" s="2"/>
      <c r="RZP624" s="2"/>
      <c r="RZQ624" s="2"/>
      <c r="RZR624" s="2"/>
      <c r="RZS624" s="2"/>
      <c r="RZT624" s="2"/>
      <c r="RZU624" s="2"/>
      <c r="RZV624" s="2"/>
      <c r="RZW624" s="2"/>
      <c r="RZX624" s="18"/>
      <c r="RZY624" s="18"/>
      <c r="RZZ624" s="18"/>
      <c r="SAA624" s="18"/>
      <c r="SAB624" s="2"/>
      <c r="SAC624" s="86"/>
      <c r="SAD624" s="3"/>
      <c r="SAE624" s="8"/>
      <c r="SAF624" s="8"/>
      <c r="SAG624" s="8"/>
      <c r="SAH624" s="2"/>
      <c r="SAI624" s="2"/>
      <c r="SAJ624" s="2"/>
      <c r="SAK624" s="2"/>
      <c r="SAL624" s="2"/>
      <c r="SAM624" s="2"/>
      <c r="SAN624" s="2"/>
      <c r="SAO624" s="2"/>
      <c r="SAP624" s="2"/>
      <c r="SAQ624" s="2"/>
      <c r="SAR624" s="2"/>
      <c r="SAS624" s="18"/>
      <c r="SAT624" s="18"/>
      <c r="SAU624" s="18"/>
      <c r="SAV624" s="18"/>
      <c r="SAW624" s="2"/>
      <c r="SAX624" s="86"/>
      <c r="SAY624" s="3"/>
      <c r="SAZ624" s="8"/>
      <c r="SBA624" s="8"/>
      <c r="SBB624" s="8"/>
      <c r="SBC624" s="2"/>
      <c r="SBD624" s="2"/>
      <c r="SBE624" s="2"/>
      <c r="SBF624" s="2"/>
      <c r="SBG624" s="2"/>
      <c r="SBH624" s="2"/>
      <c r="SBI624" s="2"/>
      <c r="SBJ624" s="2"/>
      <c r="SBK624" s="2"/>
      <c r="SBL624" s="2"/>
      <c r="SBM624" s="2"/>
      <c r="SBN624" s="18"/>
      <c r="SBO624" s="18"/>
      <c r="SBP624" s="18"/>
      <c r="SBQ624" s="18"/>
      <c r="SBR624" s="2"/>
      <c r="SBS624" s="86"/>
      <c r="SBT624" s="3"/>
      <c r="SBU624" s="8"/>
      <c r="SBV624" s="8"/>
      <c r="SBW624" s="8"/>
      <c r="SBX624" s="2"/>
      <c r="SBY624" s="2"/>
      <c r="SBZ624" s="2"/>
      <c r="SCA624" s="2"/>
      <c r="SCB624" s="2"/>
      <c r="SCC624" s="2"/>
      <c r="SCD624" s="2"/>
      <c r="SCE624" s="2"/>
      <c r="SCF624" s="2"/>
      <c r="SCG624" s="2"/>
      <c r="SCH624" s="2"/>
      <c r="SCI624" s="18"/>
      <c r="SCJ624" s="18"/>
      <c r="SCK624" s="18"/>
      <c r="SCL624" s="18"/>
      <c r="SCM624" s="2"/>
      <c r="SCN624" s="86"/>
      <c r="SCO624" s="3"/>
      <c r="SCP624" s="8"/>
      <c r="SCQ624" s="8"/>
      <c r="SCR624" s="8"/>
      <c r="SCS624" s="2"/>
      <c r="SCT624" s="2"/>
      <c r="SCU624" s="2"/>
      <c r="SCV624" s="2"/>
      <c r="SCW624" s="2"/>
      <c r="SCX624" s="2"/>
      <c r="SCY624" s="2"/>
      <c r="SCZ624" s="2"/>
      <c r="SDA624" s="2"/>
      <c r="SDB624" s="2"/>
      <c r="SDC624" s="2"/>
      <c r="SDD624" s="18"/>
      <c r="SDE624" s="18"/>
      <c r="SDF624" s="18"/>
      <c r="SDG624" s="18"/>
      <c r="SDH624" s="2"/>
      <c r="SDI624" s="86"/>
      <c r="SDJ624" s="3"/>
      <c r="SDK624" s="8"/>
      <c r="SDL624" s="8"/>
      <c r="SDM624" s="8"/>
      <c r="SDN624" s="2"/>
      <c r="SDO624" s="2"/>
      <c r="SDP624" s="2"/>
      <c r="SDQ624" s="2"/>
      <c r="SDR624" s="2"/>
      <c r="SDS624" s="2"/>
      <c r="SDT624" s="2"/>
      <c r="SDU624" s="2"/>
      <c r="SDV624" s="2"/>
      <c r="SDW624" s="2"/>
      <c r="SDX624" s="2"/>
      <c r="SDY624" s="18"/>
      <c r="SDZ624" s="18"/>
      <c r="SEA624" s="18"/>
      <c r="SEB624" s="18"/>
      <c r="SEC624" s="2"/>
      <c r="SED624" s="86"/>
      <c r="SEE624" s="3"/>
      <c r="SEF624" s="8"/>
      <c r="SEG624" s="8"/>
      <c r="SEH624" s="8"/>
      <c r="SEI624" s="2"/>
      <c r="SEJ624" s="2"/>
      <c r="SEK624" s="2"/>
      <c r="SEL624" s="2"/>
      <c r="SEM624" s="2"/>
      <c r="SEN624" s="2"/>
      <c r="SEO624" s="2"/>
      <c r="SEP624" s="2"/>
      <c r="SEQ624" s="2"/>
      <c r="SER624" s="2"/>
      <c r="SES624" s="2"/>
      <c r="SET624" s="18"/>
      <c r="SEU624" s="18"/>
      <c r="SEV624" s="18"/>
      <c r="SEW624" s="18"/>
      <c r="SEX624" s="2"/>
      <c r="SEY624" s="86"/>
      <c r="SEZ624" s="3"/>
      <c r="SFA624" s="8"/>
      <c r="SFB624" s="8"/>
      <c r="SFC624" s="8"/>
      <c r="SFD624" s="2"/>
      <c r="SFE624" s="2"/>
      <c r="SFF624" s="2"/>
      <c r="SFG624" s="2"/>
      <c r="SFH624" s="2"/>
      <c r="SFI624" s="2"/>
      <c r="SFJ624" s="2"/>
      <c r="SFK624" s="2"/>
      <c r="SFL624" s="2"/>
      <c r="SFM624" s="2"/>
      <c r="SFN624" s="2"/>
      <c r="SFO624" s="18"/>
      <c r="SFP624" s="18"/>
      <c r="SFQ624" s="18"/>
      <c r="SFR624" s="18"/>
      <c r="SFS624" s="2"/>
      <c r="SFT624" s="86"/>
      <c r="SFU624" s="3"/>
      <c r="SFV624" s="8"/>
      <c r="SFW624" s="8"/>
      <c r="SFX624" s="8"/>
      <c r="SFY624" s="2"/>
      <c r="SFZ624" s="2"/>
      <c r="SGA624" s="2"/>
      <c r="SGB624" s="2"/>
      <c r="SGC624" s="2"/>
      <c r="SGD624" s="2"/>
      <c r="SGE624" s="2"/>
      <c r="SGF624" s="2"/>
      <c r="SGG624" s="2"/>
      <c r="SGH624" s="2"/>
      <c r="SGI624" s="2"/>
      <c r="SGJ624" s="18"/>
      <c r="SGK624" s="18"/>
      <c r="SGL624" s="18"/>
      <c r="SGM624" s="18"/>
      <c r="SGN624" s="2"/>
      <c r="SGO624" s="86"/>
      <c r="SGP624" s="3"/>
      <c r="SGQ624" s="8"/>
      <c r="SGR624" s="8"/>
      <c r="SGS624" s="8"/>
      <c r="SGT624" s="2"/>
      <c r="SGU624" s="2"/>
      <c r="SGV624" s="2"/>
      <c r="SGW624" s="2"/>
      <c r="SGX624" s="2"/>
      <c r="SGY624" s="2"/>
      <c r="SGZ624" s="2"/>
      <c r="SHA624" s="2"/>
      <c r="SHB624" s="2"/>
      <c r="SHC624" s="2"/>
      <c r="SHD624" s="2"/>
      <c r="SHE624" s="18"/>
      <c r="SHF624" s="18"/>
      <c r="SHG624" s="18"/>
      <c r="SHH624" s="18"/>
      <c r="SHI624" s="2"/>
      <c r="SHJ624" s="86"/>
      <c r="SHK624" s="3"/>
      <c r="SHL624" s="8"/>
      <c r="SHM624" s="8"/>
      <c r="SHN624" s="8"/>
      <c r="SHO624" s="2"/>
      <c r="SHP624" s="2"/>
      <c r="SHQ624" s="2"/>
      <c r="SHR624" s="2"/>
      <c r="SHS624" s="2"/>
      <c r="SHT624" s="2"/>
      <c r="SHU624" s="2"/>
      <c r="SHV624" s="2"/>
      <c r="SHW624" s="2"/>
      <c r="SHX624" s="2"/>
      <c r="SHY624" s="2"/>
      <c r="SHZ624" s="18"/>
      <c r="SIA624" s="18"/>
      <c r="SIB624" s="18"/>
      <c r="SIC624" s="18"/>
      <c r="SID624" s="2"/>
      <c r="SIE624" s="86"/>
      <c r="SIF624" s="3"/>
      <c r="SIG624" s="8"/>
      <c r="SIH624" s="8"/>
      <c r="SII624" s="8"/>
      <c r="SIJ624" s="2"/>
      <c r="SIK624" s="2"/>
      <c r="SIL624" s="2"/>
      <c r="SIM624" s="2"/>
      <c r="SIN624" s="2"/>
      <c r="SIO624" s="2"/>
      <c r="SIP624" s="2"/>
      <c r="SIQ624" s="2"/>
      <c r="SIR624" s="2"/>
      <c r="SIS624" s="2"/>
      <c r="SIT624" s="2"/>
      <c r="SIU624" s="18"/>
      <c r="SIV624" s="18"/>
      <c r="SIW624" s="18"/>
      <c r="SIX624" s="18"/>
      <c r="SIY624" s="2"/>
      <c r="SIZ624" s="86"/>
      <c r="SJA624" s="3"/>
      <c r="SJB624" s="8"/>
      <c r="SJC624" s="8"/>
      <c r="SJD624" s="8"/>
      <c r="SJE624" s="2"/>
      <c r="SJF624" s="2"/>
      <c r="SJG624" s="2"/>
      <c r="SJH624" s="2"/>
      <c r="SJI624" s="2"/>
      <c r="SJJ624" s="2"/>
      <c r="SJK624" s="2"/>
      <c r="SJL624" s="2"/>
      <c r="SJM624" s="2"/>
      <c r="SJN624" s="2"/>
      <c r="SJO624" s="2"/>
      <c r="SJP624" s="18"/>
      <c r="SJQ624" s="18"/>
      <c r="SJR624" s="18"/>
      <c r="SJS624" s="18"/>
      <c r="SJT624" s="2"/>
      <c r="SJU624" s="86"/>
      <c r="SJV624" s="3"/>
      <c r="SJW624" s="8"/>
      <c r="SJX624" s="8"/>
      <c r="SJY624" s="8"/>
      <c r="SJZ624" s="2"/>
      <c r="SKA624" s="2"/>
      <c r="SKB624" s="2"/>
      <c r="SKC624" s="2"/>
      <c r="SKD624" s="2"/>
      <c r="SKE624" s="2"/>
      <c r="SKF624" s="2"/>
      <c r="SKG624" s="2"/>
      <c r="SKH624" s="2"/>
      <c r="SKI624" s="2"/>
      <c r="SKJ624" s="2"/>
      <c r="SKK624" s="18"/>
      <c r="SKL624" s="18"/>
      <c r="SKM624" s="18"/>
      <c r="SKN624" s="18"/>
      <c r="SKO624" s="2"/>
      <c r="SKP624" s="86"/>
      <c r="SKQ624" s="3"/>
      <c r="SKR624" s="8"/>
      <c r="SKS624" s="8"/>
      <c r="SKT624" s="8"/>
      <c r="SKU624" s="2"/>
      <c r="SKV624" s="2"/>
      <c r="SKW624" s="2"/>
      <c r="SKX624" s="2"/>
      <c r="SKY624" s="2"/>
      <c r="SKZ624" s="2"/>
      <c r="SLA624" s="2"/>
      <c r="SLB624" s="2"/>
      <c r="SLC624" s="2"/>
      <c r="SLD624" s="2"/>
      <c r="SLE624" s="2"/>
      <c r="SLF624" s="18"/>
      <c r="SLG624" s="18"/>
      <c r="SLH624" s="18"/>
      <c r="SLI624" s="18"/>
      <c r="SLJ624" s="2"/>
      <c r="SLK624" s="86"/>
      <c r="SLL624" s="3"/>
      <c r="SLM624" s="8"/>
      <c r="SLN624" s="8"/>
      <c r="SLO624" s="8"/>
      <c r="SLP624" s="2"/>
      <c r="SLQ624" s="2"/>
      <c r="SLR624" s="2"/>
      <c r="SLS624" s="2"/>
      <c r="SLT624" s="2"/>
      <c r="SLU624" s="2"/>
      <c r="SLV624" s="2"/>
      <c r="SLW624" s="2"/>
      <c r="SLX624" s="2"/>
      <c r="SLY624" s="2"/>
      <c r="SLZ624" s="2"/>
      <c r="SMA624" s="18"/>
      <c r="SMB624" s="18"/>
      <c r="SMC624" s="18"/>
      <c r="SMD624" s="18"/>
      <c r="SME624" s="2"/>
      <c r="SMF624" s="86"/>
      <c r="SMG624" s="3"/>
      <c r="SMH624" s="8"/>
      <c r="SMI624" s="8"/>
      <c r="SMJ624" s="8"/>
      <c r="SMK624" s="2"/>
      <c r="SML624" s="2"/>
      <c r="SMM624" s="2"/>
      <c r="SMN624" s="2"/>
      <c r="SMO624" s="2"/>
      <c r="SMP624" s="2"/>
      <c r="SMQ624" s="2"/>
      <c r="SMR624" s="2"/>
      <c r="SMS624" s="2"/>
      <c r="SMT624" s="2"/>
      <c r="SMU624" s="2"/>
      <c r="SMV624" s="18"/>
      <c r="SMW624" s="18"/>
      <c r="SMX624" s="18"/>
      <c r="SMY624" s="18"/>
      <c r="SMZ624" s="2"/>
      <c r="SNA624" s="86"/>
      <c r="SNB624" s="3"/>
      <c r="SNC624" s="8"/>
      <c r="SND624" s="8"/>
      <c r="SNE624" s="8"/>
      <c r="SNF624" s="2"/>
      <c r="SNG624" s="2"/>
      <c r="SNH624" s="2"/>
      <c r="SNI624" s="2"/>
      <c r="SNJ624" s="2"/>
      <c r="SNK624" s="2"/>
      <c r="SNL624" s="2"/>
      <c r="SNM624" s="2"/>
      <c r="SNN624" s="2"/>
      <c r="SNO624" s="2"/>
      <c r="SNP624" s="2"/>
      <c r="SNQ624" s="18"/>
      <c r="SNR624" s="18"/>
      <c r="SNS624" s="18"/>
      <c r="SNT624" s="18"/>
      <c r="SNU624" s="2"/>
      <c r="SNV624" s="86"/>
      <c r="SNW624" s="3"/>
      <c r="SNX624" s="8"/>
      <c r="SNY624" s="8"/>
      <c r="SNZ624" s="8"/>
      <c r="SOA624" s="2"/>
      <c r="SOB624" s="2"/>
      <c r="SOC624" s="2"/>
      <c r="SOD624" s="2"/>
      <c r="SOE624" s="2"/>
      <c r="SOF624" s="2"/>
      <c r="SOG624" s="2"/>
      <c r="SOH624" s="2"/>
      <c r="SOI624" s="2"/>
      <c r="SOJ624" s="2"/>
      <c r="SOK624" s="2"/>
      <c r="SOL624" s="18"/>
      <c r="SOM624" s="18"/>
      <c r="SON624" s="18"/>
      <c r="SOO624" s="18"/>
      <c r="SOP624" s="2"/>
      <c r="SOQ624" s="86"/>
      <c r="SOR624" s="3"/>
      <c r="SOS624" s="8"/>
      <c r="SOT624" s="8"/>
      <c r="SOU624" s="8"/>
      <c r="SOV624" s="2"/>
      <c r="SOW624" s="2"/>
      <c r="SOX624" s="2"/>
      <c r="SOY624" s="2"/>
      <c r="SOZ624" s="2"/>
      <c r="SPA624" s="2"/>
      <c r="SPB624" s="2"/>
      <c r="SPC624" s="2"/>
      <c r="SPD624" s="2"/>
      <c r="SPE624" s="2"/>
      <c r="SPF624" s="2"/>
      <c r="SPG624" s="18"/>
      <c r="SPH624" s="18"/>
      <c r="SPI624" s="18"/>
      <c r="SPJ624" s="18"/>
      <c r="SPK624" s="2"/>
      <c r="SPL624" s="86"/>
      <c r="SPM624" s="3"/>
      <c r="SPN624" s="8"/>
      <c r="SPO624" s="8"/>
      <c r="SPP624" s="8"/>
      <c r="SPQ624" s="2"/>
      <c r="SPR624" s="2"/>
      <c r="SPS624" s="2"/>
      <c r="SPT624" s="2"/>
      <c r="SPU624" s="2"/>
      <c r="SPV624" s="2"/>
      <c r="SPW624" s="2"/>
      <c r="SPX624" s="2"/>
      <c r="SPY624" s="2"/>
      <c r="SPZ624" s="2"/>
      <c r="SQA624" s="2"/>
      <c r="SQB624" s="18"/>
      <c r="SQC624" s="18"/>
      <c r="SQD624" s="18"/>
      <c r="SQE624" s="18"/>
      <c r="SQF624" s="2"/>
      <c r="SQG624" s="86"/>
      <c r="SQH624" s="3"/>
      <c r="SQI624" s="8"/>
      <c r="SQJ624" s="8"/>
      <c r="SQK624" s="8"/>
      <c r="SQL624" s="2"/>
      <c r="SQM624" s="2"/>
      <c r="SQN624" s="2"/>
      <c r="SQO624" s="2"/>
      <c r="SQP624" s="2"/>
      <c r="SQQ624" s="2"/>
      <c r="SQR624" s="2"/>
      <c r="SQS624" s="2"/>
      <c r="SQT624" s="2"/>
      <c r="SQU624" s="2"/>
      <c r="SQV624" s="2"/>
      <c r="SQW624" s="18"/>
      <c r="SQX624" s="18"/>
      <c r="SQY624" s="18"/>
      <c r="SQZ624" s="18"/>
      <c r="SRA624" s="2"/>
      <c r="SRB624" s="86"/>
      <c r="SRC624" s="3"/>
      <c r="SRD624" s="8"/>
      <c r="SRE624" s="8"/>
      <c r="SRF624" s="8"/>
      <c r="SRG624" s="2"/>
      <c r="SRH624" s="2"/>
      <c r="SRI624" s="2"/>
      <c r="SRJ624" s="2"/>
      <c r="SRK624" s="2"/>
      <c r="SRL624" s="2"/>
      <c r="SRM624" s="2"/>
      <c r="SRN624" s="2"/>
      <c r="SRO624" s="2"/>
      <c r="SRP624" s="2"/>
      <c r="SRQ624" s="2"/>
      <c r="SRR624" s="18"/>
      <c r="SRS624" s="18"/>
      <c r="SRT624" s="18"/>
      <c r="SRU624" s="18"/>
      <c r="SRV624" s="2"/>
      <c r="SRW624" s="86"/>
      <c r="SRX624" s="3"/>
      <c r="SRY624" s="8"/>
      <c r="SRZ624" s="8"/>
      <c r="SSA624" s="8"/>
      <c r="SSB624" s="2"/>
      <c r="SSC624" s="2"/>
      <c r="SSD624" s="2"/>
      <c r="SSE624" s="2"/>
      <c r="SSF624" s="2"/>
      <c r="SSG624" s="2"/>
      <c r="SSH624" s="2"/>
      <c r="SSI624" s="2"/>
      <c r="SSJ624" s="2"/>
      <c r="SSK624" s="2"/>
      <c r="SSL624" s="2"/>
      <c r="SSM624" s="18"/>
      <c r="SSN624" s="18"/>
      <c r="SSO624" s="18"/>
      <c r="SSP624" s="18"/>
      <c r="SSQ624" s="2"/>
      <c r="SSR624" s="86"/>
      <c r="SSS624" s="3"/>
      <c r="SST624" s="8"/>
      <c r="SSU624" s="8"/>
      <c r="SSV624" s="8"/>
      <c r="SSW624" s="2"/>
      <c r="SSX624" s="2"/>
      <c r="SSY624" s="2"/>
      <c r="SSZ624" s="2"/>
      <c r="STA624" s="2"/>
      <c r="STB624" s="2"/>
      <c r="STC624" s="2"/>
      <c r="STD624" s="2"/>
      <c r="STE624" s="2"/>
      <c r="STF624" s="2"/>
      <c r="STG624" s="2"/>
      <c r="STH624" s="18"/>
      <c r="STI624" s="18"/>
      <c r="STJ624" s="18"/>
      <c r="STK624" s="18"/>
      <c r="STL624" s="2"/>
      <c r="STM624" s="86"/>
      <c r="STN624" s="3"/>
      <c r="STO624" s="8"/>
      <c r="STP624" s="8"/>
      <c r="STQ624" s="8"/>
      <c r="STR624" s="2"/>
      <c r="STS624" s="2"/>
      <c r="STT624" s="2"/>
      <c r="STU624" s="2"/>
      <c r="STV624" s="2"/>
      <c r="STW624" s="2"/>
      <c r="STX624" s="2"/>
      <c r="STY624" s="2"/>
      <c r="STZ624" s="2"/>
      <c r="SUA624" s="2"/>
      <c r="SUB624" s="2"/>
      <c r="SUC624" s="18"/>
      <c r="SUD624" s="18"/>
      <c r="SUE624" s="18"/>
      <c r="SUF624" s="18"/>
      <c r="SUG624" s="2"/>
      <c r="SUH624" s="86"/>
      <c r="SUI624" s="3"/>
      <c r="SUJ624" s="8"/>
      <c r="SUK624" s="8"/>
      <c r="SUL624" s="8"/>
      <c r="SUM624" s="2"/>
      <c r="SUN624" s="2"/>
      <c r="SUO624" s="2"/>
      <c r="SUP624" s="2"/>
      <c r="SUQ624" s="2"/>
      <c r="SUR624" s="2"/>
      <c r="SUS624" s="2"/>
      <c r="SUT624" s="2"/>
      <c r="SUU624" s="2"/>
      <c r="SUV624" s="2"/>
      <c r="SUW624" s="2"/>
      <c r="SUX624" s="18"/>
      <c r="SUY624" s="18"/>
      <c r="SUZ624" s="18"/>
      <c r="SVA624" s="18"/>
      <c r="SVB624" s="2"/>
      <c r="SVC624" s="86"/>
      <c r="SVD624" s="3"/>
      <c r="SVE624" s="8"/>
      <c r="SVF624" s="8"/>
      <c r="SVG624" s="8"/>
      <c r="SVH624" s="2"/>
      <c r="SVI624" s="2"/>
      <c r="SVJ624" s="2"/>
      <c r="SVK624" s="2"/>
      <c r="SVL624" s="2"/>
      <c r="SVM624" s="2"/>
      <c r="SVN624" s="2"/>
      <c r="SVO624" s="2"/>
      <c r="SVP624" s="2"/>
      <c r="SVQ624" s="2"/>
      <c r="SVR624" s="2"/>
      <c r="SVS624" s="18"/>
      <c r="SVT624" s="18"/>
      <c r="SVU624" s="18"/>
      <c r="SVV624" s="18"/>
      <c r="SVW624" s="2"/>
      <c r="SVX624" s="86"/>
      <c r="SVY624" s="3"/>
      <c r="SVZ624" s="8"/>
      <c r="SWA624" s="8"/>
      <c r="SWB624" s="8"/>
      <c r="SWC624" s="2"/>
      <c r="SWD624" s="2"/>
      <c r="SWE624" s="2"/>
      <c r="SWF624" s="2"/>
      <c r="SWG624" s="2"/>
      <c r="SWH624" s="2"/>
      <c r="SWI624" s="2"/>
      <c r="SWJ624" s="2"/>
      <c r="SWK624" s="2"/>
      <c r="SWL624" s="2"/>
      <c r="SWM624" s="2"/>
      <c r="SWN624" s="18"/>
      <c r="SWO624" s="18"/>
      <c r="SWP624" s="18"/>
      <c r="SWQ624" s="18"/>
      <c r="SWR624" s="2"/>
      <c r="SWS624" s="86"/>
      <c r="SWT624" s="3"/>
      <c r="SWU624" s="8"/>
      <c r="SWV624" s="8"/>
      <c r="SWW624" s="8"/>
      <c r="SWX624" s="2"/>
      <c r="SWY624" s="2"/>
      <c r="SWZ624" s="2"/>
      <c r="SXA624" s="2"/>
      <c r="SXB624" s="2"/>
      <c r="SXC624" s="2"/>
      <c r="SXD624" s="2"/>
      <c r="SXE624" s="2"/>
      <c r="SXF624" s="2"/>
      <c r="SXG624" s="2"/>
      <c r="SXH624" s="2"/>
      <c r="SXI624" s="18"/>
      <c r="SXJ624" s="18"/>
      <c r="SXK624" s="18"/>
      <c r="SXL624" s="18"/>
      <c r="SXM624" s="2"/>
      <c r="SXN624" s="86"/>
      <c r="SXO624" s="3"/>
      <c r="SXP624" s="8"/>
      <c r="SXQ624" s="8"/>
      <c r="SXR624" s="8"/>
      <c r="SXS624" s="2"/>
      <c r="SXT624" s="2"/>
      <c r="SXU624" s="2"/>
      <c r="SXV624" s="2"/>
      <c r="SXW624" s="2"/>
      <c r="SXX624" s="2"/>
      <c r="SXY624" s="2"/>
      <c r="SXZ624" s="2"/>
      <c r="SYA624" s="2"/>
      <c r="SYB624" s="2"/>
      <c r="SYC624" s="2"/>
      <c r="SYD624" s="18"/>
      <c r="SYE624" s="18"/>
      <c r="SYF624" s="18"/>
      <c r="SYG624" s="18"/>
      <c r="SYH624" s="2"/>
      <c r="SYI624" s="86"/>
      <c r="SYJ624" s="3"/>
      <c r="SYK624" s="8"/>
      <c r="SYL624" s="8"/>
      <c r="SYM624" s="8"/>
      <c r="SYN624" s="2"/>
      <c r="SYO624" s="2"/>
      <c r="SYP624" s="2"/>
      <c r="SYQ624" s="2"/>
      <c r="SYR624" s="2"/>
      <c r="SYS624" s="2"/>
      <c r="SYT624" s="2"/>
      <c r="SYU624" s="2"/>
      <c r="SYV624" s="2"/>
      <c r="SYW624" s="2"/>
      <c r="SYX624" s="2"/>
      <c r="SYY624" s="18"/>
      <c r="SYZ624" s="18"/>
      <c r="SZA624" s="18"/>
      <c r="SZB624" s="18"/>
      <c r="SZC624" s="2"/>
      <c r="SZD624" s="86"/>
      <c r="SZE624" s="3"/>
      <c r="SZF624" s="8"/>
      <c r="SZG624" s="8"/>
      <c r="SZH624" s="8"/>
      <c r="SZI624" s="2"/>
      <c r="SZJ624" s="2"/>
      <c r="SZK624" s="2"/>
      <c r="SZL624" s="2"/>
      <c r="SZM624" s="2"/>
      <c r="SZN624" s="2"/>
      <c r="SZO624" s="2"/>
      <c r="SZP624" s="2"/>
      <c r="SZQ624" s="2"/>
      <c r="SZR624" s="2"/>
      <c r="SZS624" s="2"/>
      <c r="SZT624" s="18"/>
      <c r="SZU624" s="18"/>
      <c r="SZV624" s="18"/>
      <c r="SZW624" s="18"/>
      <c r="SZX624" s="2"/>
      <c r="SZY624" s="86"/>
      <c r="SZZ624" s="3"/>
      <c r="TAA624" s="8"/>
      <c r="TAB624" s="8"/>
      <c r="TAC624" s="8"/>
      <c r="TAD624" s="2"/>
      <c r="TAE624" s="2"/>
      <c r="TAF624" s="2"/>
      <c r="TAG624" s="2"/>
      <c r="TAH624" s="2"/>
      <c r="TAI624" s="2"/>
      <c r="TAJ624" s="2"/>
      <c r="TAK624" s="2"/>
      <c r="TAL624" s="2"/>
      <c r="TAM624" s="2"/>
      <c r="TAN624" s="2"/>
      <c r="TAO624" s="18"/>
      <c r="TAP624" s="18"/>
      <c r="TAQ624" s="18"/>
      <c r="TAR624" s="18"/>
      <c r="TAS624" s="2"/>
      <c r="TAT624" s="86"/>
      <c r="TAU624" s="3"/>
      <c r="TAV624" s="8"/>
      <c r="TAW624" s="8"/>
      <c r="TAX624" s="8"/>
      <c r="TAY624" s="2"/>
      <c r="TAZ624" s="2"/>
      <c r="TBA624" s="2"/>
      <c r="TBB624" s="2"/>
      <c r="TBC624" s="2"/>
      <c r="TBD624" s="2"/>
      <c r="TBE624" s="2"/>
      <c r="TBF624" s="2"/>
      <c r="TBG624" s="2"/>
      <c r="TBH624" s="2"/>
      <c r="TBI624" s="2"/>
      <c r="TBJ624" s="18"/>
      <c r="TBK624" s="18"/>
      <c r="TBL624" s="18"/>
      <c r="TBM624" s="18"/>
      <c r="TBN624" s="2"/>
      <c r="TBO624" s="86"/>
      <c r="TBP624" s="3"/>
      <c r="TBQ624" s="8"/>
      <c r="TBR624" s="8"/>
      <c r="TBS624" s="8"/>
      <c r="TBT624" s="2"/>
      <c r="TBU624" s="2"/>
      <c r="TBV624" s="2"/>
      <c r="TBW624" s="2"/>
      <c r="TBX624" s="2"/>
      <c r="TBY624" s="2"/>
      <c r="TBZ624" s="2"/>
      <c r="TCA624" s="2"/>
      <c r="TCB624" s="2"/>
      <c r="TCC624" s="2"/>
      <c r="TCD624" s="2"/>
      <c r="TCE624" s="18"/>
      <c r="TCF624" s="18"/>
      <c r="TCG624" s="18"/>
      <c r="TCH624" s="18"/>
      <c r="TCI624" s="2"/>
      <c r="TCJ624" s="86"/>
      <c r="TCK624" s="3"/>
      <c r="TCL624" s="8"/>
      <c r="TCM624" s="8"/>
      <c r="TCN624" s="8"/>
      <c r="TCO624" s="2"/>
      <c r="TCP624" s="2"/>
      <c r="TCQ624" s="2"/>
      <c r="TCR624" s="2"/>
      <c r="TCS624" s="2"/>
      <c r="TCT624" s="2"/>
      <c r="TCU624" s="2"/>
      <c r="TCV624" s="2"/>
      <c r="TCW624" s="2"/>
      <c r="TCX624" s="2"/>
      <c r="TCY624" s="2"/>
      <c r="TCZ624" s="18"/>
      <c r="TDA624" s="18"/>
      <c r="TDB624" s="18"/>
      <c r="TDC624" s="18"/>
      <c r="TDD624" s="2"/>
      <c r="TDE624" s="86"/>
      <c r="TDF624" s="3"/>
      <c r="TDG624" s="8"/>
      <c r="TDH624" s="8"/>
      <c r="TDI624" s="8"/>
      <c r="TDJ624" s="2"/>
      <c r="TDK624" s="2"/>
      <c r="TDL624" s="2"/>
      <c r="TDM624" s="2"/>
      <c r="TDN624" s="2"/>
      <c r="TDO624" s="2"/>
      <c r="TDP624" s="2"/>
      <c r="TDQ624" s="2"/>
      <c r="TDR624" s="2"/>
      <c r="TDS624" s="2"/>
      <c r="TDT624" s="2"/>
      <c r="TDU624" s="18"/>
      <c r="TDV624" s="18"/>
      <c r="TDW624" s="18"/>
      <c r="TDX624" s="18"/>
      <c r="TDY624" s="2"/>
      <c r="TDZ624" s="86"/>
      <c r="TEA624" s="3"/>
      <c r="TEB624" s="8"/>
      <c r="TEC624" s="8"/>
      <c r="TED624" s="8"/>
      <c r="TEE624" s="2"/>
      <c r="TEF624" s="2"/>
      <c r="TEG624" s="2"/>
      <c r="TEH624" s="2"/>
      <c r="TEI624" s="2"/>
      <c r="TEJ624" s="2"/>
      <c r="TEK624" s="2"/>
      <c r="TEL624" s="2"/>
      <c r="TEM624" s="2"/>
      <c r="TEN624" s="2"/>
      <c r="TEO624" s="2"/>
      <c r="TEP624" s="18"/>
      <c r="TEQ624" s="18"/>
      <c r="TER624" s="18"/>
      <c r="TES624" s="18"/>
      <c r="TET624" s="2"/>
      <c r="TEU624" s="86"/>
      <c r="TEV624" s="3"/>
      <c r="TEW624" s="8"/>
      <c r="TEX624" s="8"/>
      <c r="TEY624" s="8"/>
      <c r="TEZ624" s="2"/>
      <c r="TFA624" s="2"/>
      <c r="TFB624" s="2"/>
      <c r="TFC624" s="2"/>
      <c r="TFD624" s="2"/>
      <c r="TFE624" s="2"/>
      <c r="TFF624" s="2"/>
      <c r="TFG624" s="2"/>
      <c r="TFH624" s="2"/>
      <c r="TFI624" s="2"/>
      <c r="TFJ624" s="2"/>
      <c r="TFK624" s="18"/>
      <c r="TFL624" s="18"/>
      <c r="TFM624" s="18"/>
      <c r="TFN624" s="18"/>
      <c r="TFO624" s="2"/>
      <c r="TFP624" s="86"/>
      <c r="TFQ624" s="3"/>
      <c r="TFR624" s="8"/>
      <c r="TFS624" s="8"/>
      <c r="TFT624" s="8"/>
      <c r="TFU624" s="2"/>
      <c r="TFV624" s="2"/>
      <c r="TFW624" s="2"/>
      <c r="TFX624" s="2"/>
      <c r="TFY624" s="2"/>
      <c r="TFZ624" s="2"/>
      <c r="TGA624" s="2"/>
      <c r="TGB624" s="2"/>
      <c r="TGC624" s="2"/>
      <c r="TGD624" s="2"/>
      <c r="TGE624" s="2"/>
      <c r="TGF624" s="18"/>
      <c r="TGG624" s="18"/>
      <c r="TGH624" s="18"/>
      <c r="TGI624" s="18"/>
      <c r="TGJ624" s="2"/>
      <c r="TGK624" s="86"/>
      <c r="TGL624" s="3"/>
      <c r="TGM624" s="8"/>
      <c r="TGN624" s="8"/>
      <c r="TGO624" s="8"/>
      <c r="TGP624" s="2"/>
      <c r="TGQ624" s="2"/>
      <c r="TGR624" s="2"/>
      <c r="TGS624" s="2"/>
      <c r="TGT624" s="2"/>
      <c r="TGU624" s="2"/>
      <c r="TGV624" s="2"/>
      <c r="TGW624" s="2"/>
      <c r="TGX624" s="2"/>
      <c r="TGY624" s="2"/>
      <c r="TGZ624" s="2"/>
      <c r="THA624" s="18"/>
      <c r="THB624" s="18"/>
      <c r="THC624" s="18"/>
      <c r="THD624" s="18"/>
      <c r="THE624" s="2"/>
      <c r="THF624" s="86"/>
      <c r="THG624" s="3"/>
      <c r="THH624" s="8"/>
      <c r="THI624" s="8"/>
      <c r="THJ624" s="8"/>
      <c r="THK624" s="2"/>
      <c r="THL624" s="2"/>
      <c r="THM624" s="2"/>
      <c r="THN624" s="2"/>
      <c r="THO624" s="2"/>
      <c r="THP624" s="2"/>
      <c r="THQ624" s="2"/>
      <c r="THR624" s="2"/>
      <c r="THS624" s="2"/>
      <c r="THT624" s="2"/>
      <c r="THU624" s="2"/>
      <c r="THV624" s="18"/>
      <c r="THW624" s="18"/>
      <c r="THX624" s="18"/>
      <c r="THY624" s="18"/>
      <c r="THZ624" s="2"/>
      <c r="TIA624" s="86"/>
      <c r="TIB624" s="3"/>
      <c r="TIC624" s="8"/>
      <c r="TID624" s="8"/>
      <c r="TIE624" s="8"/>
      <c r="TIF624" s="2"/>
      <c r="TIG624" s="2"/>
      <c r="TIH624" s="2"/>
      <c r="TII624" s="2"/>
      <c r="TIJ624" s="2"/>
      <c r="TIK624" s="2"/>
      <c r="TIL624" s="2"/>
      <c r="TIM624" s="2"/>
      <c r="TIN624" s="2"/>
      <c r="TIO624" s="2"/>
      <c r="TIP624" s="2"/>
      <c r="TIQ624" s="18"/>
      <c r="TIR624" s="18"/>
      <c r="TIS624" s="18"/>
      <c r="TIT624" s="18"/>
      <c r="TIU624" s="2"/>
      <c r="TIV624" s="86"/>
      <c r="TIW624" s="3"/>
      <c r="TIX624" s="8"/>
      <c r="TIY624" s="8"/>
      <c r="TIZ624" s="8"/>
      <c r="TJA624" s="2"/>
      <c r="TJB624" s="2"/>
      <c r="TJC624" s="2"/>
      <c r="TJD624" s="2"/>
      <c r="TJE624" s="2"/>
      <c r="TJF624" s="2"/>
      <c r="TJG624" s="2"/>
      <c r="TJH624" s="2"/>
      <c r="TJI624" s="2"/>
      <c r="TJJ624" s="2"/>
      <c r="TJK624" s="2"/>
      <c r="TJL624" s="18"/>
      <c r="TJM624" s="18"/>
      <c r="TJN624" s="18"/>
      <c r="TJO624" s="18"/>
      <c r="TJP624" s="2"/>
      <c r="TJQ624" s="86"/>
      <c r="TJR624" s="3"/>
      <c r="TJS624" s="8"/>
      <c r="TJT624" s="8"/>
      <c r="TJU624" s="8"/>
      <c r="TJV624" s="2"/>
      <c r="TJW624" s="2"/>
      <c r="TJX624" s="2"/>
      <c r="TJY624" s="2"/>
      <c r="TJZ624" s="2"/>
      <c r="TKA624" s="2"/>
      <c r="TKB624" s="2"/>
      <c r="TKC624" s="2"/>
      <c r="TKD624" s="2"/>
      <c r="TKE624" s="2"/>
      <c r="TKF624" s="2"/>
      <c r="TKG624" s="18"/>
      <c r="TKH624" s="18"/>
      <c r="TKI624" s="18"/>
      <c r="TKJ624" s="18"/>
      <c r="TKK624" s="2"/>
      <c r="TKL624" s="86"/>
      <c r="TKM624" s="3"/>
      <c r="TKN624" s="8"/>
      <c r="TKO624" s="8"/>
      <c r="TKP624" s="8"/>
      <c r="TKQ624" s="2"/>
      <c r="TKR624" s="2"/>
      <c r="TKS624" s="2"/>
      <c r="TKT624" s="2"/>
      <c r="TKU624" s="2"/>
      <c r="TKV624" s="2"/>
      <c r="TKW624" s="2"/>
      <c r="TKX624" s="2"/>
      <c r="TKY624" s="2"/>
      <c r="TKZ624" s="2"/>
      <c r="TLA624" s="2"/>
      <c r="TLB624" s="18"/>
      <c r="TLC624" s="18"/>
      <c r="TLD624" s="18"/>
      <c r="TLE624" s="18"/>
      <c r="TLF624" s="2"/>
      <c r="TLG624" s="86"/>
      <c r="TLH624" s="3"/>
      <c r="TLI624" s="8"/>
      <c r="TLJ624" s="8"/>
      <c r="TLK624" s="8"/>
      <c r="TLL624" s="2"/>
      <c r="TLM624" s="2"/>
      <c r="TLN624" s="2"/>
      <c r="TLO624" s="2"/>
      <c r="TLP624" s="2"/>
      <c r="TLQ624" s="2"/>
      <c r="TLR624" s="2"/>
      <c r="TLS624" s="2"/>
      <c r="TLT624" s="2"/>
      <c r="TLU624" s="2"/>
      <c r="TLV624" s="2"/>
      <c r="TLW624" s="18"/>
      <c r="TLX624" s="18"/>
      <c r="TLY624" s="18"/>
      <c r="TLZ624" s="18"/>
      <c r="TMA624" s="2"/>
      <c r="TMB624" s="86"/>
      <c r="TMC624" s="3"/>
      <c r="TMD624" s="8"/>
      <c r="TME624" s="8"/>
      <c r="TMF624" s="8"/>
      <c r="TMG624" s="2"/>
      <c r="TMH624" s="2"/>
      <c r="TMI624" s="2"/>
      <c r="TMJ624" s="2"/>
      <c r="TMK624" s="2"/>
      <c r="TML624" s="2"/>
      <c r="TMM624" s="2"/>
      <c r="TMN624" s="2"/>
      <c r="TMO624" s="2"/>
      <c r="TMP624" s="2"/>
      <c r="TMQ624" s="2"/>
      <c r="TMR624" s="18"/>
      <c r="TMS624" s="18"/>
      <c r="TMT624" s="18"/>
      <c r="TMU624" s="18"/>
      <c r="TMV624" s="2"/>
      <c r="TMW624" s="86"/>
      <c r="TMX624" s="3"/>
      <c r="TMY624" s="8"/>
      <c r="TMZ624" s="8"/>
      <c r="TNA624" s="8"/>
      <c r="TNB624" s="2"/>
      <c r="TNC624" s="2"/>
      <c r="TND624" s="2"/>
      <c r="TNE624" s="2"/>
      <c r="TNF624" s="2"/>
      <c r="TNG624" s="2"/>
      <c r="TNH624" s="2"/>
      <c r="TNI624" s="2"/>
      <c r="TNJ624" s="2"/>
      <c r="TNK624" s="2"/>
      <c r="TNL624" s="2"/>
      <c r="TNM624" s="18"/>
      <c r="TNN624" s="18"/>
      <c r="TNO624" s="18"/>
      <c r="TNP624" s="18"/>
      <c r="TNQ624" s="2"/>
      <c r="TNR624" s="86"/>
      <c r="TNS624" s="3"/>
      <c r="TNT624" s="8"/>
      <c r="TNU624" s="8"/>
      <c r="TNV624" s="8"/>
      <c r="TNW624" s="2"/>
      <c r="TNX624" s="2"/>
      <c r="TNY624" s="2"/>
      <c r="TNZ624" s="2"/>
      <c r="TOA624" s="2"/>
      <c r="TOB624" s="2"/>
      <c r="TOC624" s="2"/>
      <c r="TOD624" s="2"/>
      <c r="TOE624" s="2"/>
      <c r="TOF624" s="2"/>
      <c r="TOG624" s="2"/>
      <c r="TOH624" s="18"/>
      <c r="TOI624" s="18"/>
      <c r="TOJ624" s="18"/>
      <c r="TOK624" s="18"/>
      <c r="TOL624" s="2"/>
      <c r="TOM624" s="86"/>
      <c r="TON624" s="3"/>
      <c r="TOO624" s="8"/>
      <c r="TOP624" s="8"/>
      <c r="TOQ624" s="8"/>
      <c r="TOR624" s="2"/>
      <c r="TOS624" s="2"/>
      <c r="TOT624" s="2"/>
      <c r="TOU624" s="2"/>
      <c r="TOV624" s="2"/>
      <c r="TOW624" s="2"/>
      <c r="TOX624" s="2"/>
      <c r="TOY624" s="2"/>
      <c r="TOZ624" s="2"/>
      <c r="TPA624" s="2"/>
      <c r="TPB624" s="2"/>
      <c r="TPC624" s="18"/>
      <c r="TPD624" s="18"/>
      <c r="TPE624" s="18"/>
      <c r="TPF624" s="18"/>
      <c r="TPG624" s="2"/>
      <c r="TPH624" s="86"/>
      <c r="TPI624" s="3"/>
      <c r="TPJ624" s="8"/>
      <c r="TPK624" s="8"/>
      <c r="TPL624" s="8"/>
      <c r="TPM624" s="2"/>
      <c r="TPN624" s="2"/>
      <c r="TPO624" s="2"/>
      <c r="TPP624" s="2"/>
      <c r="TPQ624" s="2"/>
      <c r="TPR624" s="2"/>
      <c r="TPS624" s="2"/>
      <c r="TPT624" s="2"/>
      <c r="TPU624" s="2"/>
      <c r="TPV624" s="2"/>
      <c r="TPW624" s="2"/>
      <c r="TPX624" s="18"/>
      <c r="TPY624" s="18"/>
      <c r="TPZ624" s="18"/>
      <c r="TQA624" s="18"/>
      <c r="TQB624" s="2"/>
      <c r="TQC624" s="86"/>
      <c r="TQD624" s="3"/>
      <c r="TQE624" s="8"/>
      <c r="TQF624" s="8"/>
      <c r="TQG624" s="8"/>
      <c r="TQH624" s="2"/>
      <c r="TQI624" s="2"/>
      <c r="TQJ624" s="2"/>
      <c r="TQK624" s="2"/>
      <c r="TQL624" s="2"/>
      <c r="TQM624" s="2"/>
      <c r="TQN624" s="2"/>
      <c r="TQO624" s="2"/>
      <c r="TQP624" s="2"/>
      <c r="TQQ624" s="2"/>
      <c r="TQR624" s="2"/>
      <c r="TQS624" s="18"/>
      <c r="TQT624" s="18"/>
      <c r="TQU624" s="18"/>
      <c r="TQV624" s="18"/>
      <c r="TQW624" s="2"/>
      <c r="TQX624" s="86"/>
      <c r="TQY624" s="3"/>
      <c r="TQZ624" s="8"/>
      <c r="TRA624" s="8"/>
      <c r="TRB624" s="8"/>
      <c r="TRC624" s="2"/>
      <c r="TRD624" s="2"/>
      <c r="TRE624" s="2"/>
      <c r="TRF624" s="2"/>
      <c r="TRG624" s="2"/>
      <c r="TRH624" s="2"/>
      <c r="TRI624" s="2"/>
      <c r="TRJ624" s="2"/>
      <c r="TRK624" s="2"/>
      <c r="TRL624" s="2"/>
      <c r="TRM624" s="2"/>
      <c r="TRN624" s="18"/>
      <c r="TRO624" s="18"/>
      <c r="TRP624" s="18"/>
      <c r="TRQ624" s="18"/>
      <c r="TRR624" s="2"/>
      <c r="TRS624" s="86"/>
      <c r="TRT624" s="3"/>
      <c r="TRU624" s="8"/>
      <c r="TRV624" s="8"/>
      <c r="TRW624" s="8"/>
      <c r="TRX624" s="2"/>
      <c r="TRY624" s="2"/>
      <c r="TRZ624" s="2"/>
      <c r="TSA624" s="2"/>
      <c r="TSB624" s="2"/>
      <c r="TSC624" s="2"/>
      <c r="TSD624" s="2"/>
      <c r="TSE624" s="2"/>
      <c r="TSF624" s="2"/>
      <c r="TSG624" s="2"/>
      <c r="TSH624" s="2"/>
      <c r="TSI624" s="18"/>
      <c r="TSJ624" s="18"/>
      <c r="TSK624" s="18"/>
      <c r="TSL624" s="18"/>
      <c r="TSM624" s="2"/>
      <c r="TSN624" s="86"/>
      <c r="TSO624" s="3"/>
      <c r="TSP624" s="8"/>
      <c r="TSQ624" s="8"/>
      <c r="TSR624" s="8"/>
      <c r="TSS624" s="2"/>
      <c r="TST624" s="2"/>
      <c r="TSU624" s="2"/>
      <c r="TSV624" s="2"/>
      <c r="TSW624" s="2"/>
      <c r="TSX624" s="2"/>
      <c r="TSY624" s="2"/>
      <c r="TSZ624" s="2"/>
      <c r="TTA624" s="2"/>
      <c r="TTB624" s="2"/>
      <c r="TTC624" s="2"/>
      <c r="TTD624" s="18"/>
      <c r="TTE624" s="18"/>
      <c r="TTF624" s="18"/>
      <c r="TTG624" s="18"/>
      <c r="TTH624" s="2"/>
      <c r="TTI624" s="86"/>
      <c r="TTJ624" s="3"/>
      <c r="TTK624" s="8"/>
      <c r="TTL624" s="8"/>
      <c r="TTM624" s="8"/>
      <c r="TTN624" s="2"/>
      <c r="TTO624" s="2"/>
      <c r="TTP624" s="2"/>
      <c r="TTQ624" s="2"/>
      <c r="TTR624" s="2"/>
      <c r="TTS624" s="2"/>
      <c r="TTT624" s="2"/>
      <c r="TTU624" s="2"/>
      <c r="TTV624" s="2"/>
      <c r="TTW624" s="2"/>
      <c r="TTX624" s="2"/>
      <c r="TTY624" s="18"/>
      <c r="TTZ624" s="18"/>
      <c r="TUA624" s="18"/>
      <c r="TUB624" s="18"/>
      <c r="TUC624" s="2"/>
      <c r="TUD624" s="86"/>
      <c r="TUE624" s="3"/>
      <c r="TUF624" s="8"/>
      <c r="TUG624" s="8"/>
      <c r="TUH624" s="8"/>
      <c r="TUI624" s="2"/>
      <c r="TUJ624" s="2"/>
      <c r="TUK624" s="2"/>
      <c r="TUL624" s="2"/>
      <c r="TUM624" s="2"/>
      <c r="TUN624" s="2"/>
      <c r="TUO624" s="2"/>
      <c r="TUP624" s="2"/>
      <c r="TUQ624" s="2"/>
      <c r="TUR624" s="2"/>
      <c r="TUS624" s="2"/>
      <c r="TUT624" s="18"/>
      <c r="TUU624" s="18"/>
      <c r="TUV624" s="18"/>
      <c r="TUW624" s="18"/>
      <c r="TUX624" s="2"/>
      <c r="TUY624" s="86"/>
      <c r="TUZ624" s="3"/>
      <c r="TVA624" s="8"/>
      <c r="TVB624" s="8"/>
      <c r="TVC624" s="8"/>
      <c r="TVD624" s="2"/>
      <c r="TVE624" s="2"/>
      <c r="TVF624" s="2"/>
      <c r="TVG624" s="2"/>
      <c r="TVH624" s="2"/>
      <c r="TVI624" s="2"/>
      <c r="TVJ624" s="2"/>
      <c r="TVK624" s="2"/>
      <c r="TVL624" s="2"/>
      <c r="TVM624" s="2"/>
      <c r="TVN624" s="2"/>
      <c r="TVO624" s="18"/>
      <c r="TVP624" s="18"/>
      <c r="TVQ624" s="18"/>
      <c r="TVR624" s="18"/>
      <c r="TVS624" s="2"/>
      <c r="TVT624" s="86"/>
      <c r="TVU624" s="3"/>
      <c r="TVV624" s="8"/>
      <c r="TVW624" s="8"/>
      <c r="TVX624" s="8"/>
      <c r="TVY624" s="2"/>
      <c r="TVZ624" s="2"/>
      <c r="TWA624" s="2"/>
      <c r="TWB624" s="2"/>
      <c r="TWC624" s="2"/>
      <c r="TWD624" s="2"/>
      <c r="TWE624" s="2"/>
      <c r="TWF624" s="2"/>
      <c r="TWG624" s="2"/>
      <c r="TWH624" s="2"/>
      <c r="TWI624" s="2"/>
      <c r="TWJ624" s="18"/>
      <c r="TWK624" s="18"/>
      <c r="TWL624" s="18"/>
      <c r="TWM624" s="18"/>
      <c r="TWN624" s="2"/>
      <c r="TWO624" s="86"/>
      <c r="TWP624" s="3"/>
      <c r="TWQ624" s="8"/>
      <c r="TWR624" s="8"/>
      <c r="TWS624" s="8"/>
      <c r="TWT624" s="2"/>
      <c r="TWU624" s="2"/>
      <c r="TWV624" s="2"/>
      <c r="TWW624" s="2"/>
      <c r="TWX624" s="2"/>
      <c r="TWY624" s="2"/>
      <c r="TWZ624" s="2"/>
      <c r="TXA624" s="2"/>
      <c r="TXB624" s="2"/>
      <c r="TXC624" s="2"/>
      <c r="TXD624" s="2"/>
      <c r="TXE624" s="18"/>
      <c r="TXF624" s="18"/>
      <c r="TXG624" s="18"/>
      <c r="TXH624" s="18"/>
      <c r="TXI624" s="2"/>
      <c r="TXJ624" s="86"/>
      <c r="TXK624" s="3"/>
      <c r="TXL624" s="8"/>
      <c r="TXM624" s="8"/>
      <c r="TXN624" s="8"/>
      <c r="TXO624" s="2"/>
      <c r="TXP624" s="2"/>
      <c r="TXQ624" s="2"/>
      <c r="TXR624" s="2"/>
      <c r="TXS624" s="2"/>
      <c r="TXT624" s="2"/>
      <c r="TXU624" s="2"/>
      <c r="TXV624" s="2"/>
      <c r="TXW624" s="2"/>
      <c r="TXX624" s="2"/>
      <c r="TXY624" s="2"/>
      <c r="TXZ624" s="18"/>
      <c r="TYA624" s="18"/>
      <c r="TYB624" s="18"/>
      <c r="TYC624" s="18"/>
      <c r="TYD624" s="2"/>
      <c r="TYE624" s="86"/>
      <c r="TYF624" s="3"/>
      <c r="TYG624" s="8"/>
      <c r="TYH624" s="8"/>
      <c r="TYI624" s="8"/>
      <c r="TYJ624" s="2"/>
      <c r="TYK624" s="2"/>
      <c r="TYL624" s="2"/>
      <c r="TYM624" s="2"/>
      <c r="TYN624" s="2"/>
      <c r="TYO624" s="2"/>
      <c r="TYP624" s="2"/>
      <c r="TYQ624" s="2"/>
      <c r="TYR624" s="2"/>
      <c r="TYS624" s="2"/>
      <c r="TYT624" s="2"/>
      <c r="TYU624" s="18"/>
      <c r="TYV624" s="18"/>
      <c r="TYW624" s="18"/>
      <c r="TYX624" s="18"/>
      <c r="TYY624" s="2"/>
      <c r="TYZ624" s="86"/>
      <c r="TZA624" s="3"/>
      <c r="TZB624" s="8"/>
      <c r="TZC624" s="8"/>
      <c r="TZD624" s="8"/>
      <c r="TZE624" s="2"/>
      <c r="TZF624" s="2"/>
      <c r="TZG624" s="2"/>
      <c r="TZH624" s="2"/>
      <c r="TZI624" s="2"/>
      <c r="TZJ624" s="2"/>
      <c r="TZK624" s="2"/>
      <c r="TZL624" s="2"/>
      <c r="TZM624" s="2"/>
      <c r="TZN624" s="2"/>
      <c r="TZO624" s="2"/>
      <c r="TZP624" s="18"/>
      <c r="TZQ624" s="18"/>
      <c r="TZR624" s="18"/>
      <c r="TZS624" s="18"/>
      <c r="TZT624" s="2"/>
      <c r="TZU624" s="86"/>
      <c r="TZV624" s="3"/>
      <c r="TZW624" s="8"/>
      <c r="TZX624" s="8"/>
      <c r="TZY624" s="8"/>
      <c r="TZZ624" s="2"/>
      <c r="UAA624" s="2"/>
      <c r="UAB624" s="2"/>
      <c r="UAC624" s="2"/>
      <c r="UAD624" s="2"/>
      <c r="UAE624" s="2"/>
      <c r="UAF624" s="2"/>
      <c r="UAG624" s="2"/>
      <c r="UAH624" s="2"/>
      <c r="UAI624" s="2"/>
      <c r="UAJ624" s="2"/>
      <c r="UAK624" s="18"/>
      <c r="UAL624" s="18"/>
      <c r="UAM624" s="18"/>
      <c r="UAN624" s="18"/>
      <c r="UAO624" s="2"/>
      <c r="UAP624" s="86"/>
      <c r="UAQ624" s="3"/>
      <c r="UAR624" s="8"/>
      <c r="UAS624" s="8"/>
      <c r="UAT624" s="8"/>
      <c r="UAU624" s="2"/>
      <c r="UAV624" s="2"/>
      <c r="UAW624" s="2"/>
      <c r="UAX624" s="2"/>
      <c r="UAY624" s="2"/>
      <c r="UAZ624" s="2"/>
      <c r="UBA624" s="2"/>
      <c r="UBB624" s="2"/>
      <c r="UBC624" s="2"/>
      <c r="UBD624" s="2"/>
      <c r="UBE624" s="2"/>
      <c r="UBF624" s="18"/>
      <c r="UBG624" s="18"/>
      <c r="UBH624" s="18"/>
      <c r="UBI624" s="18"/>
      <c r="UBJ624" s="2"/>
      <c r="UBK624" s="86"/>
      <c r="UBL624" s="3"/>
      <c r="UBM624" s="8"/>
      <c r="UBN624" s="8"/>
      <c r="UBO624" s="8"/>
      <c r="UBP624" s="2"/>
      <c r="UBQ624" s="2"/>
      <c r="UBR624" s="2"/>
      <c r="UBS624" s="2"/>
      <c r="UBT624" s="2"/>
      <c r="UBU624" s="2"/>
      <c r="UBV624" s="2"/>
      <c r="UBW624" s="2"/>
      <c r="UBX624" s="2"/>
      <c r="UBY624" s="2"/>
      <c r="UBZ624" s="2"/>
      <c r="UCA624" s="18"/>
      <c r="UCB624" s="18"/>
      <c r="UCC624" s="18"/>
      <c r="UCD624" s="18"/>
      <c r="UCE624" s="2"/>
      <c r="UCF624" s="86"/>
      <c r="UCG624" s="3"/>
      <c r="UCH624" s="8"/>
      <c r="UCI624" s="8"/>
      <c r="UCJ624" s="8"/>
      <c r="UCK624" s="2"/>
      <c r="UCL624" s="2"/>
      <c r="UCM624" s="2"/>
      <c r="UCN624" s="2"/>
      <c r="UCO624" s="2"/>
      <c r="UCP624" s="2"/>
      <c r="UCQ624" s="2"/>
      <c r="UCR624" s="2"/>
      <c r="UCS624" s="2"/>
      <c r="UCT624" s="2"/>
      <c r="UCU624" s="2"/>
      <c r="UCV624" s="18"/>
      <c r="UCW624" s="18"/>
      <c r="UCX624" s="18"/>
      <c r="UCY624" s="18"/>
      <c r="UCZ624" s="2"/>
      <c r="UDA624" s="86"/>
      <c r="UDB624" s="3"/>
      <c r="UDC624" s="8"/>
      <c r="UDD624" s="8"/>
      <c r="UDE624" s="8"/>
      <c r="UDF624" s="2"/>
      <c r="UDG624" s="2"/>
      <c r="UDH624" s="2"/>
      <c r="UDI624" s="2"/>
      <c r="UDJ624" s="2"/>
      <c r="UDK624" s="2"/>
      <c r="UDL624" s="2"/>
      <c r="UDM624" s="2"/>
      <c r="UDN624" s="2"/>
      <c r="UDO624" s="2"/>
      <c r="UDP624" s="2"/>
      <c r="UDQ624" s="18"/>
      <c r="UDR624" s="18"/>
      <c r="UDS624" s="18"/>
      <c r="UDT624" s="18"/>
      <c r="UDU624" s="2"/>
      <c r="UDV624" s="86"/>
      <c r="UDW624" s="3"/>
      <c r="UDX624" s="8"/>
      <c r="UDY624" s="8"/>
      <c r="UDZ624" s="8"/>
      <c r="UEA624" s="2"/>
      <c r="UEB624" s="2"/>
      <c r="UEC624" s="2"/>
      <c r="UED624" s="2"/>
      <c r="UEE624" s="2"/>
      <c r="UEF624" s="2"/>
      <c r="UEG624" s="2"/>
      <c r="UEH624" s="2"/>
      <c r="UEI624" s="2"/>
      <c r="UEJ624" s="2"/>
      <c r="UEK624" s="2"/>
      <c r="UEL624" s="18"/>
      <c r="UEM624" s="18"/>
      <c r="UEN624" s="18"/>
      <c r="UEO624" s="18"/>
      <c r="UEP624" s="2"/>
      <c r="UEQ624" s="86"/>
      <c r="UER624" s="3"/>
      <c r="UES624" s="8"/>
      <c r="UET624" s="8"/>
      <c r="UEU624" s="8"/>
      <c r="UEV624" s="2"/>
      <c r="UEW624" s="2"/>
      <c r="UEX624" s="2"/>
      <c r="UEY624" s="2"/>
      <c r="UEZ624" s="2"/>
      <c r="UFA624" s="2"/>
      <c r="UFB624" s="2"/>
      <c r="UFC624" s="2"/>
      <c r="UFD624" s="2"/>
      <c r="UFE624" s="2"/>
      <c r="UFF624" s="2"/>
      <c r="UFG624" s="18"/>
      <c r="UFH624" s="18"/>
      <c r="UFI624" s="18"/>
      <c r="UFJ624" s="18"/>
      <c r="UFK624" s="2"/>
      <c r="UFL624" s="86"/>
      <c r="UFM624" s="3"/>
      <c r="UFN624" s="8"/>
      <c r="UFO624" s="8"/>
      <c r="UFP624" s="8"/>
      <c r="UFQ624" s="2"/>
      <c r="UFR624" s="2"/>
      <c r="UFS624" s="2"/>
      <c r="UFT624" s="2"/>
      <c r="UFU624" s="2"/>
      <c r="UFV624" s="2"/>
      <c r="UFW624" s="2"/>
      <c r="UFX624" s="2"/>
      <c r="UFY624" s="2"/>
      <c r="UFZ624" s="2"/>
      <c r="UGA624" s="2"/>
      <c r="UGB624" s="18"/>
      <c r="UGC624" s="18"/>
      <c r="UGD624" s="18"/>
      <c r="UGE624" s="18"/>
      <c r="UGF624" s="2"/>
      <c r="UGG624" s="86"/>
      <c r="UGH624" s="3"/>
      <c r="UGI624" s="8"/>
      <c r="UGJ624" s="8"/>
      <c r="UGK624" s="8"/>
      <c r="UGL624" s="2"/>
      <c r="UGM624" s="2"/>
      <c r="UGN624" s="2"/>
      <c r="UGO624" s="2"/>
      <c r="UGP624" s="2"/>
      <c r="UGQ624" s="2"/>
      <c r="UGR624" s="2"/>
      <c r="UGS624" s="2"/>
      <c r="UGT624" s="2"/>
      <c r="UGU624" s="2"/>
      <c r="UGV624" s="2"/>
      <c r="UGW624" s="18"/>
      <c r="UGX624" s="18"/>
      <c r="UGY624" s="18"/>
      <c r="UGZ624" s="18"/>
      <c r="UHA624" s="2"/>
      <c r="UHB624" s="86"/>
      <c r="UHC624" s="3"/>
      <c r="UHD624" s="8"/>
      <c r="UHE624" s="8"/>
      <c r="UHF624" s="8"/>
      <c r="UHG624" s="2"/>
      <c r="UHH624" s="2"/>
      <c r="UHI624" s="2"/>
      <c r="UHJ624" s="2"/>
      <c r="UHK624" s="2"/>
      <c r="UHL624" s="2"/>
      <c r="UHM624" s="2"/>
      <c r="UHN624" s="2"/>
      <c r="UHO624" s="2"/>
      <c r="UHP624" s="2"/>
      <c r="UHQ624" s="2"/>
      <c r="UHR624" s="18"/>
      <c r="UHS624" s="18"/>
      <c r="UHT624" s="18"/>
      <c r="UHU624" s="18"/>
      <c r="UHV624" s="2"/>
      <c r="UHW624" s="86"/>
      <c r="UHX624" s="3"/>
      <c r="UHY624" s="8"/>
      <c r="UHZ624" s="8"/>
      <c r="UIA624" s="8"/>
      <c r="UIB624" s="2"/>
      <c r="UIC624" s="2"/>
      <c r="UID624" s="2"/>
      <c r="UIE624" s="2"/>
      <c r="UIF624" s="2"/>
      <c r="UIG624" s="2"/>
      <c r="UIH624" s="2"/>
      <c r="UII624" s="2"/>
      <c r="UIJ624" s="2"/>
      <c r="UIK624" s="2"/>
      <c r="UIL624" s="2"/>
      <c r="UIM624" s="18"/>
      <c r="UIN624" s="18"/>
      <c r="UIO624" s="18"/>
      <c r="UIP624" s="18"/>
      <c r="UIQ624" s="2"/>
      <c r="UIR624" s="86"/>
      <c r="UIS624" s="3"/>
      <c r="UIT624" s="8"/>
      <c r="UIU624" s="8"/>
      <c r="UIV624" s="8"/>
      <c r="UIW624" s="2"/>
      <c r="UIX624" s="2"/>
      <c r="UIY624" s="2"/>
      <c r="UIZ624" s="2"/>
      <c r="UJA624" s="2"/>
      <c r="UJB624" s="2"/>
      <c r="UJC624" s="2"/>
      <c r="UJD624" s="2"/>
      <c r="UJE624" s="2"/>
      <c r="UJF624" s="2"/>
      <c r="UJG624" s="2"/>
      <c r="UJH624" s="18"/>
      <c r="UJI624" s="18"/>
      <c r="UJJ624" s="18"/>
      <c r="UJK624" s="18"/>
      <c r="UJL624" s="2"/>
      <c r="UJM624" s="86"/>
      <c r="UJN624" s="3"/>
      <c r="UJO624" s="8"/>
      <c r="UJP624" s="8"/>
      <c r="UJQ624" s="8"/>
      <c r="UJR624" s="2"/>
      <c r="UJS624" s="2"/>
      <c r="UJT624" s="2"/>
      <c r="UJU624" s="2"/>
      <c r="UJV624" s="2"/>
      <c r="UJW624" s="2"/>
      <c r="UJX624" s="2"/>
      <c r="UJY624" s="2"/>
      <c r="UJZ624" s="2"/>
      <c r="UKA624" s="2"/>
      <c r="UKB624" s="2"/>
      <c r="UKC624" s="18"/>
      <c r="UKD624" s="18"/>
      <c r="UKE624" s="18"/>
      <c r="UKF624" s="18"/>
      <c r="UKG624" s="2"/>
      <c r="UKH624" s="86"/>
      <c r="UKI624" s="3"/>
      <c r="UKJ624" s="8"/>
      <c r="UKK624" s="8"/>
      <c r="UKL624" s="8"/>
      <c r="UKM624" s="2"/>
      <c r="UKN624" s="2"/>
      <c r="UKO624" s="2"/>
      <c r="UKP624" s="2"/>
      <c r="UKQ624" s="2"/>
      <c r="UKR624" s="2"/>
      <c r="UKS624" s="2"/>
      <c r="UKT624" s="2"/>
      <c r="UKU624" s="2"/>
      <c r="UKV624" s="2"/>
      <c r="UKW624" s="2"/>
      <c r="UKX624" s="18"/>
      <c r="UKY624" s="18"/>
      <c r="UKZ624" s="18"/>
      <c r="ULA624" s="18"/>
      <c r="ULB624" s="2"/>
      <c r="ULC624" s="86"/>
      <c r="ULD624" s="3"/>
      <c r="ULE624" s="8"/>
      <c r="ULF624" s="8"/>
      <c r="ULG624" s="8"/>
      <c r="ULH624" s="2"/>
      <c r="ULI624" s="2"/>
      <c r="ULJ624" s="2"/>
      <c r="ULK624" s="2"/>
      <c r="ULL624" s="2"/>
      <c r="ULM624" s="2"/>
      <c r="ULN624" s="2"/>
      <c r="ULO624" s="2"/>
      <c r="ULP624" s="2"/>
      <c r="ULQ624" s="2"/>
      <c r="ULR624" s="2"/>
      <c r="ULS624" s="18"/>
      <c r="ULT624" s="18"/>
      <c r="ULU624" s="18"/>
      <c r="ULV624" s="18"/>
      <c r="ULW624" s="2"/>
      <c r="ULX624" s="86"/>
      <c r="ULY624" s="3"/>
      <c r="ULZ624" s="8"/>
      <c r="UMA624" s="8"/>
      <c r="UMB624" s="8"/>
      <c r="UMC624" s="2"/>
      <c r="UMD624" s="2"/>
      <c r="UME624" s="2"/>
      <c r="UMF624" s="2"/>
      <c r="UMG624" s="2"/>
      <c r="UMH624" s="2"/>
      <c r="UMI624" s="2"/>
      <c r="UMJ624" s="2"/>
      <c r="UMK624" s="2"/>
      <c r="UML624" s="2"/>
      <c r="UMM624" s="2"/>
      <c r="UMN624" s="18"/>
      <c r="UMO624" s="18"/>
      <c r="UMP624" s="18"/>
      <c r="UMQ624" s="18"/>
      <c r="UMR624" s="2"/>
      <c r="UMS624" s="86"/>
      <c r="UMT624" s="3"/>
      <c r="UMU624" s="8"/>
      <c r="UMV624" s="8"/>
      <c r="UMW624" s="8"/>
      <c r="UMX624" s="2"/>
      <c r="UMY624" s="2"/>
      <c r="UMZ624" s="2"/>
      <c r="UNA624" s="2"/>
      <c r="UNB624" s="2"/>
      <c r="UNC624" s="2"/>
      <c r="UND624" s="2"/>
      <c r="UNE624" s="2"/>
      <c r="UNF624" s="2"/>
      <c r="UNG624" s="2"/>
      <c r="UNH624" s="2"/>
      <c r="UNI624" s="18"/>
      <c r="UNJ624" s="18"/>
      <c r="UNK624" s="18"/>
      <c r="UNL624" s="18"/>
      <c r="UNM624" s="2"/>
      <c r="UNN624" s="86"/>
      <c r="UNO624" s="3"/>
      <c r="UNP624" s="8"/>
      <c r="UNQ624" s="8"/>
      <c r="UNR624" s="8"/>
      <c r="UNS624" s="2"/>
      <c r="UNT624" s="2"/>
      <c r="UNU624" s="2"/>
      <c r="UNV624" s="2"/>
      <c r="UNW624" s="2"/>
      <c r="UNX624" s="2"/>
      <c r="UNY624" s="2"/>
      <c r="UNZ624" s="2"/>
      <c r="UOA624" s="2"/>
      <c r="UOB624" s="2"/>
      <c r="UOC624" s="2"/>
      <c r="UOD624" s="18"/>
      <c r="UOE624" s="18"/>
      <c r="UOF624" s="18"/>
      <c r="UOG624" s="18"/>
      <c r="UOH624" s="2"/>
      <c r="UOI624" s="86"/>
      <c r="UOJ624" s="3"/>
      <c r="UOK624" s="8"/>
      <c r="UOL624" s="8"/>
      <c r="UOM624" s="8"/>
      <c r="UON624" s="2"/>
      <c r="UOO624" s="2"/>
      <c r="UOP624" s="2"/>
      <c r="UOQ624" s="2"/>
      <c r="UOR624" s="2"/>
      <c r="UOS624" s="2"/>
      <c r="UOT624" s="2"/>
      <c r="UOU624" s="2"/>
      <c r="UOV624" s="2"/>
      <c r="UOW624" s="2"/>
      <c r="UOX624" s="2"/>
      <c r="UOY624" s="18"/>
      <c r="UOZ624" s="18"/>
      <c r="UPA624" s="18"/>
      <c r="UPB624" s="18"/>
      <c r="UPC624" s="2"/>
      <c r="UPD624" s="86"/>
      <c r="UPE624" s="3"/>
      <c r="UPF624" s="8"/>
      <c r="UPG624" s="8"/>
      <c r="UPH624" s="8"/>
      <c r="UPI624" s="2"/>
      <c r="UPJ624" s="2"/>
      <c r="UPK624" s="2"/>
      <c r="UPL624" s="2"/>
      <c r="UPM624" s="2"/>
      <c r="UPN624" s="2"/>
      <c r="UPO624" s="2"/>
      <c r="UPP624" s="2"/>
      <c r="UPQ624" s="2"/>
      <c r="UPR624" s="2"/>
      <c r="UPS624" s="2"/>
      <c r="UPT624" s="18"/>
      <c r="UPU624" s="18"/>
      <c r="UPV624" s="18"/>
      <c r="UPW624" s="18"/>
      <c r="UPX624" s="2"/>
      <c r="UPY624" s="86"/>
      <c r="UPZ624" s="3"/>
      <c r="UQA624" s="8"/>
      <c r="UQB624" s="8"/>
      <c r="UQC624" s="8"/>
      <c r="UQD624" s="2"/>
      <c r="UQE624" s="2"/>
      <c r="UQF624" s="2"/>
      <c r="UQG624" s="2"/>
      <c r="UQH624" s="2"/>
      <c r="UQI624" s="2"/>
      <c r="UQJ624" s="2"/>
      <c r="UQK624" s="2"/>
      <c r="UQL624" s="2"/>
      <c r="UQM624" s="2"/>
      <c r="UQN624" s="2"/>
      <c r="UQO624" s="18"/>
      <c r="UQP624" s="18"/>
      <c r="UQQ624" s="18"/>
      <c r="UQR624" s="18"/>
      <c r="UQS624" s="2"/>
      <c r="UQT624" s="86"/>
      <c r="UQU624" s="3"/>
      <c r="UQV624" s="8"/>
      <c r="UQW624" s="8"/>
      <c r="UQX624" s="8"/>
      <c r="UQY624" s="2"/>
      <c r="UQZ624" s="2"/>
      <c r="URA624" s="2"/>
      <c r="URB624" s="2"/>
      <c r="URC624" s="2"/>
      <c r="URD624" s="2"/>
      <c r="URE624" s="2"/>
      <c r="URF624" s="2"/>
      <c r="URG624" s="2"/>
      <c r="URH624" s="2"/>
      <c r="URI624" s="2"/>
      <c r="URJ624" s="18"/>
      <c r="URK624" s="18"/>
      <c r="URL624" s="18"/>
      <c r="URM624" s="18"/>
      <c r="URN624" s="2"/>
      <c r="URO624" s="86"/>
      <c r="URP624" s="3"/>
      <c r="URQ624" s="8"/>
      <c r="URR624" s="8"/>
      <c r="URS624" s="8"/>
      <c r="URT624" s="2"/>
      <c r="URU624" s="2"/>
      <c r="URV624" s="2"/>
      <c r="URW624" s="2"/>
      <c r="URX624" s="2"/>
      <c r="URY624" s="2"/>
      <c r="URZ624" s="2"/>
      <c r="USA624" s="2"/>
      <c r="USB624" s="2"/>
      <c r="USC624" s="2"/>
      <c r="USD624" s="2"/>
      <c r="USE624" s="18"/>
      <c r="USF624" s="18"/>
      <c r="USG624" s="18"/>
      <c r="USH624" s="18"/>
      <c r="USI624" s="2"/>
      <c r="USJ624" s="86"/>
      <c r="USK624" s="3"/>
      <c r="USL624" s="8"/>
      <c r="USM624" s="8"/>
      <c r="USN624" s="8"/>
      <c r="USO624" s="2"/>
      <c r="USP624" s="2"/>
      <c r="USQ624" s="2"/>
      <c r="USR624" s="2"/>
      <c r="USS624" s="2"/>
      <c r="UST624" s="2"/>
      <c r="USU624" s="2"/>
      <c r="USV624" s="2"/>
      <c r="USW624" s="2"/>
      <c r="USX624" s="2"/>
      <c r="USY624" s="2"/>
      <c r="USZ624" s="18"/>
      <c r="UTA624" s="18"/>
      <c r="UTB624" s="18"/>
      <c r="UTC624" s="18"/>
      <c r="UTD624" s="2"/>
      <c r="UTE624" s="86"/>
      <c r="UTF624" s="3"/>
      <c r="UTG624" s="8"/>
      <c r="UTH624" s="8"/>
      <c r="UTI624" s="8"/>
      <c r="UTJ624" s="2"/>
      <c r="UTK624" s="2"/>
      <c r="UTL624" s="2"/>
      <c r="UTM624" s="2"/>
      <c r="UTN624" s="2"/>
      <c r="UTO624" s="2"/>
      <c r="UTP624" s="2"/>
      <c r="UTQ624" s="2"/>
      <c r="UTR624" s="2"/>
      <c r="UTS624" s="2"/>
      <c r="UTT624" s="2"/>
      <c r="UTU624" s="18"/>
      <c r="UTV624" s="18"/>
      <c r="UTW624" s="18"/>
      <c r="UTX624" s="18"/>
      <c r="UTY624" s="2"/>
      <c r="UTZ624" s="86"/>
      <c r="UUA624" s="3"/>
      <c r="UUB624" s="8"/>
      <c r="UUC624" s="8"/>
      <c r="UUD624" s="8"/>
      <c r="UUE624" s="2"/>
      <c r="UUF624" s="2"/>
      <c r="UUG624" s="2"/>
      <c r="UUH624" s="2"/>
      <c r="UUI624" s="2"/>
      <c r="UUJ624" s="2"/>
      <c r="UUK624" s="2"/>
      <c r="UUL624" s="2"/>
      <c r="UUM624" s="2"/>
      <c r="UUN624" s="2"/>
      <c r="UUO624" s="2"/>
      <c r="UUP624" s="18"/>
      <c r="UUQ624" s="18"/>
      <c r="UUR624" s="18"/>
      <c r="UUS624" s="18"/>
      <c r="UUT624" s="2"/>
      <c r="UUU624" s="86"/>
      <c r="UUV624" s="3"/>
      <c r="UUW624" s="8"/>
      <c r="UUX624" s="8"/>
      <c r="UUY624" s="8"/>
      <c r="UUZ624" s="2"/>
      <c r="UVA624" s="2"/>
      <c r="UVB624" s="2"/>
      <c r="UVC624" s="2"/>
      <c r="UVD624" s="2"/>
      <c r="UVE624" s="2"/>
      <c r="UVF624" s="2"/>
      <c r="UVG624" s="2"/>
      <c r="UVH624" s="2"/>
      <c r="UVI624" s="2"/>
      <c r="UVJ624" s="2"/>
      <c r="UVK624" s="18"/>
      <c r="UVL624" s="18"/>
      <c r="UVM624" s="18"/>
      <c r="UVN624" s="18"/>
      <c r="UVO624" s="2"/>
      <c r="UVP624" s="86"/>
      <c r="UVQ624" s="3"/>
      <c r="UVR624" s="8"/>
      <c r="UVS624" s="8"/>
      <c r="UVT624" s="8"/>
      <c r="UVU624" s="2"/>
      <c r="UVV624" s="2"/>
      <c r="UVW624" s="2"/>
      <c r="UVX624" s="2"/>
      <c r="UVY624" s="2"/>
      <c r="UVZ624" s="2"/>
      <c r="UWA624" s="2"/>
      <c r="UWB624" s="2"/>
      <c r="UWC624" s="2"/>
      <c r="UWD624" s="2"/>
      <c r="UWE624" s="2"/>
      <c r="UWF624" s="18"/>
      <c r="UWG624" s="18"/>
      <c r="UWH624" s="18"/>
      <c r="UWI624" s="18"/>
      <c r="UWJ624" s="2"/>
      <c r="UWK624" s="86"/>
      <c r="UWL624" s="3"/>
      <c r="UWM624" s="8"/>
      <c r="UWN624" s="8"/>
      <c r="UWO624" s="8"/>
      <c r="UWP624" s="2"/>
      <c r="UWQ624" s="2"/>
      <c r="UWR624" s="2"/>
      <c r="UWS624" s="2"/>
      <c r="UWT624" s="2"/>
      <c r="UWU624" s="2"/>
      <c r="UWV624" s="2"/>
      <c r="UWW624" s="2"/>
      <c r="UWX624" s="2"/>
      <c r="UWY624" s="2"/>
      <c r="UWZ624" s="2"/>
      <c r="UXA624" s="18"/>
      <c r="UXB624" s="18"/>
      <c r="UXC624" s="18"/>
      <c r="UXD624" s="18"/>
      <c r="UXE624" s="2"/>
      <c r="UXF624" s="86"/>
      <c r="UXG624" s="3"/>
      <c r="UXH624" s="8"/>
      <c r="UXI624" s="8"/>
      <c r="UXJ624" s="8"/>
      <c r="UXK624" s="2"/>
      <c r="UXL624" s="2"/>
      <c r="UXM624" s="2"/>
      <c r="UXN624" s="2"/>
      <c r="UXO624" s="2"/>
      <c r="UXP624" s="2"/>
      <c r="UXQ624" s="2"/>
      <c r="UXR624" s="2"/>
      <c r="UXS624" s="2"/>
      <c r="UXT624" s="2"/>
      <c r="UXU624" s="2"/>
      <c r="UXV624" s="18"/>
      <c r="UXW624" s="18"/>
      <c r="UXX624" s="18"/>
      <c r="UXY624" s="18"/>
      <c r="UXZ624" s="2"/>
      <c r="UYA624" s="86"/>
      <c r="UYB624" s="3"/>
      <c r="UYC624" s="8"/>
      <c r="UYD624" s="8"/>
      <c r="UYE624" s="8"/>
      <c r="UYF624" s="2"/>
      <c r="UYG624" s="2"/>
      <c r="UYH624" s="2"/>
      <c r="UYI624" s="2"/>
      <c r="UYJ624" s="2"/>
      <c r="UYK624" s="2"/>
      <c r="UYL624" s="2"/>
      <c r="UYM624" s="2"/>
      <c r="UYN624" s="2"/>
      <c r="UYO624" s="2"/>
      <c r="UYP624" s="2"/>
      <c r="UYQ624" s="18"/>
      <c r="UYR624" s="18"/>
      <c r="UYS624" s="18"/>
      <c r="UYT624" s="18"/>
      <c r="UYU624" s="2"/>
      <c r="UYV624" s="86"/>
      <c r="UYW624" s="3"/>
      <c r="UYX624" s="8"/>
      <c r="UYY624" s="8"/>
      <c r="UYZ624" s="8"/>
      <c r="UZA624" s="2"/>
      <c r="UZB624" s="2"/>
      <c r="UZC624" s="2"/>
      <c r="UZD624" s="2"/>
      <c r="UZE624" s="2"/>
      <c r="UZF624" s="2"/>
      <c r="UZG624" s="2"/>
      <c r="UZH624" s="2"/>
      <c r="UZI624" s="2"/>
      <c r="UZJ624" s="2"/>
      <c r="UZK624" s="2"/>
      <c r="UZL624" s="18"/>
      <c r="UZM624" s="18"/>
      <c r="UZN624" s="18"/>
      <c r="UZO624" s="18"/>
      <c r="UZP624" s="2"/>
      <c r="UZQ624" s="86"/>
      <c r="UZR624" s="3"/>
      <c r="UZS624" s="8"/>
      <c r="UZT624" s="8"/>
      <c r="UZU624" s="8"/>
      <c r="UZV624" s="2"/>
      <c r="UZW624" s="2"/>
      <c r="UZX624" s="2"/>
      <c r="UZY624" s="2"/>
      <c r="UZZ624" s="2"/>
      <c r="VAA624" s="2"/>
      <c r="VAB624" s="2"/>
      <c r="VAC624" s="2"/>
      <c r="VAD624" s="2"/>
      <c r="VAE624" s="2"/>
      <c r="VAF624" s="2"/>
      <c r="VAG624" s="18"/>
      <c r="VAH624" s="18"/>
      <c r="VAI624" s="18"/>
      <c r="VAJ624" s="18"/>
      <c r="VAK624" s="2"/>
      <c r="VAL624" s="86"/>
      <c r="VAM624" s="3"/>
      <c r="VAN624" s="8"/>
      <c r="VAO624" s="8"/>
      <c r="VAP624" s="8"/>
      <c r="VAQ624" s="2"/>
      <c r="VAR624" s="2"/>
      <c r="VAS624" s="2"/>
      <c r="VAT624" s="2"/>
      <c r="VAU624" s="2"/>
      <c r="VAV624" s="2"/>
      <c r="VAW624" s="2"/>
      <c r="VAX624" s="2"/>
      <c r="VAY624" s="2"/>
      <c r="VAZ624" s="2"/>
      <c r="VBA624" s="2"/>
      <c r="VBB624" s="18"/>
      <c r="VBC624" s="18"/>
      <c r="VBD624" s="18"/>
      <c r="VBE624" s="18"/>
      <c r="VBF624" s="2"/>
      <c r="VBG624" s="86"/>
      <c r="VBH624" s="3"/>
      <c r="VBI624" s="8"/>
      <c r="VBJ624" s="8"/>
      <c r="VBK624" s="8"/>
      <c r="VBL624" s="2"/>
      <c r="VBM624" s="2"/>
      <c r="VBN624" s="2"/>
      <c r="VBO624" s="2"/>
      <c r="VBP624" s="2"/>
      <c r="VBQ624" s="2"/>
      <c r="VBR624" s="2"/>
      <c r="VBS624" s="2"/>
      <c r="VBT624" s="2"/>
      <c r="VBU624" s="2"/>
      <c r="VBV624" s="2"/>
      <c r="VBW624" s="18"/>
      <c r="VBX624" s="18"/>
      <c r="VBY624" s="18"/>
      <c r="VBZ624" s="18"/>
      <c r="VCA624" s="2"/>
      <c r="VCB624" s="86"/>
      <c r="VCC624" s="3"/>
      <c r="VCD624" s="8"/>
      <c r="VCE624" s="8"/>
      <c r="VCF624" s="8"/>
      <c r="VCG624" s="2"/>
      <c r="VCH624" s="2"/>
      <c r="VCI624" s="2"/>
      <c r="VCJ624" s="2"/>
      <c r="VCK624" s="2"/>
      <c r="VCL624" s="2"/>
      <c r="VCM624" s="2"/>
      <c r="VCN624" s="2"/>
      <c r="VCO624" s="2"/>
      <c r="VCP624" s="2"/>
      <c r="VCQ624" s="2"/>
      <c r="VCR624" s="18"/>
      <c r="VCS624" s="18"/>
      <c r="VCT624" s="18"/>
      <c r="VCU624" s="18"/>
      <c r="VCV624" s="2"/>
      <c r="VCW624" s="86"/>
      <c r="VCX624" s="3"/>
      <c r="VCY624" s="8"/>
      <c r="VCZ624" s="8"/>
      <c r="VDA624" s="8"/>
      <c r="VDB624" s="2"/>
      <c r="VDC624" s="2"/>
      <c r="VDD624" s="2"/>
      <c r="VDE624" s="2"/>
      <c r="VDF624" s="2"/>
      <c r="VDG624" s="2"/>
      <c r="VDH624" s="2"/>
      <c r="VDI624" s="2"/>
      <c r="VDJ624" s="2"/>
      <c r="VDK624" s="2"/>
      <c r="VDL624" s="2"/>
      <c r="VDM624" s="18"/>
      <c r="VDN624" s="18"/>
      <c r="VDO624" s="18"/>
      <c r="VDP624" s="18"/>
      <c r="VDQ624" s="2"/>
      <c r="VDR624" s="86"/>
      <c r="VDS624" s="3"/>
      <c r="VDT624" s="8"/>
      <c r="VDU624" s="8"/>
      <c r="VDV624" s="8"/>
      <c r="VDW624" s="2"/>
      <c r="VDX624" s="2"/>
      <c r="VDY624" s="2"/>
      <c r="VDZ624" s="2"/>
      <c r="VEA624" s="2"/>
      <c r="VEB624" s="2"/>
      <c r="VEC624" s="2"/>
      <c r="VED624" s="2"/>
      <c r="VEE624" s="2"/>
      <c r="VEF624" s="2"/>
      <c r="VEG624" s="2"/>
      <c r="VEH624" s="18"/>
      <c r="VEI624" s="18"/>
      <c r="VEJ624" s="18"/>
      <c r="VEK624" s="18"/>
      <c r="VEL624" s="2"/>
      <c r="VEM624" s="86"/>
      <c r="VEN624" s="3"/>
      <c r="VEO624" s="8"/>
      <c r="VEP624" s="8"/>
      <c r="VEQ624" s="8"/>
      <c r="VER624" s="2"/>
      <c r="VES624" s="2"/>
      <c r="VET624" s="2"/>
      <c r="VEU624" s="2"/>
      <c r="VEV624" s="2"/>
      <c r="VEW624" s="2"/>
      <c r="VEX624" s="2"/>
      <c r="VEY624" s="2"/>
      <c r="VEZ624" s="2"/>
      <c r="VFA624" s="2"/>
      <c r="VFB624" s="2"/>
      <c r="VFC624" s="18"/>
      <c r="VFD624" s="18"/>
      <c r="VFE624" s="18"/>
      <c r="VFF624" s="18"/>
      <c r="VFG624" s="2"/>
      <c r="VFH624" s="86"/>
      <c r="VFI624" s="3"/>
      <c r="VFJ624" s="8"/>
      <c r="VFK624" s="8"/>
      <c r="VFL624" s="8"/>
      <c r="VFM624" s="2"/>
      <c r="VFN624" s="2"/>
      <c r="VFO624" s="2"/>
      <c r="VFP624" s="2"/>
      <c r="VFQ624" s="2"/>
      <c r="VFR624" s="2"/>
      <c r="VFS624" s="2"/>
      <c r="VFT624" s="2"/>
      <c r="VFU624" s="2"/>
      <c r="VFV624" s="2"/>
      <c r="VFW624" s="2"/>
      <c r="VFX624" s="18"/>
      <c r="VFY624" s="18"/>
      <c r="VFZ624" s="18"/>
      <c r="VGA624" s="18"/>
      <c r="VGB624" s="2"/>
      <c r="VGC624" s="86"/>
      <c r="VGD624" s="3"/>
      <c r="VGE624" s="8"/>
      <c r="VGF624" s="8"/>
      <c r="VGG624" s="8"/>
      <c r="VGH624" s="2"/>
      <c r="VGI624" s="2"/>
      <c r="VGJ624" s="2"/>
      <c r="VGK624" s="2"/>
      <c r="VGL624" s="2"/>
      <c r="VGM624" s="2"/>
      <c r="VGN624" s="2"/>
      <c r="VGO624" s="2"/>
      <c r="VGP624" s="2"/>
      <c r="VGQ624" s="2"/>
      <c r="VGR624" s="2"/>
      <c r="VGS624" s="18"/>
      <c r="VGT624" s="18"/>
      <c r="VGU624" s="18"/>
      <c r="VGV624" s="18"/>
      <c r="VGW624" s="2"/>
      <c r="VGX624" s="86"/>
      <c r="VGY624" s="3"/>
      <c r="VGZ624" s="8"/>
      <c r="VHA624" s="8"/>
      <c r="VHB624" s="8"/>
      <c r="VHC624" s="2"/>
      <c r="VHD624" s="2"/>
      <c r="VHE624" s="2"/>
      <c r="VHF624" s="2"/>
      <c r="VHG624" s="2"/>
      <c r="VHH624" s="2"/>
      <c r="VHI624" s="2"/>
      <c r="VHJ624" s="2"/>
      <c r="VHK624" s="2"/>
      <c r="VHL624" s="2"/>
      <c r="VHM624" s="2"/>
      <c r="VHN624" s="18"/>
      <c r="VHO624" s="18"/>
      <c r="VHP624" s="18"/>
      <c r="VHQ624" s="18"/>
      <c r="VHR624" s="2"/>
      <c r="VHS624" s="86"/>
      <c r="VHT624" s="3"/>
      <c r="VHU624" s="8"/>
      <c r="VHV624" s="8"/>
      <c r="VHW624" s="8"/>
      <c r="VHX624" s="2"/>
      <c r="VHY624" s="2"/>
      <c r="VHZ624" s="2"/>
      <c r="VIA624" s="2"/>
      <c r="VIB624" s="2"/>
      <c r="VIC624" s="2"/>
      <c r="VID624" s="2"/>
      <c r="VIE624" s="2"/>
      <c r="VIF624" s="2"/>
      <c r="VIG624" s="2"/>
      <c r="VIH624" s="2"/>
      <c r="VII624" s="18"/>
      <c r="VIJ624" s="18"/>
      <c r="VIK624" s="18"/>
      <c r="VIL624" s="18"/>
      <c r="VIM624" s="2"/>
      <c r="VIN624" s="86"/>
      <c r="VIO624" s="3"/>
      <c r="VIP624" s="8"/>
      <c r="VIQ624" s="8"/>
      <c r="VIR624" s="8"/>
      <c r="VIS624" s="2"/>
      <c r="VIT624" s="2"/>
      <c r="VIU624" s="2"/>
      <c r="VIV624" s="2"/>
      <c r="VIW624" s="2"/>
      <c r="VIX624" s="2"/>
      <c r="VIY624" s="2"/>
      <c r="VIZ624" s="2"/>
      <c r="VJA624" s="2"/>
      <c r="VJB624" s="2"/>
      <c r="VJC624" s="2"/>
      <c r="VJD624" s="18"/>
      <c r="VJE624" s="18"/>
      <c r="VJF624" s="18"/>
      <c r="VJG624" s="18"/>
      <c r="VJH624" s="2"/>
      <c r="VJI624" s="86"/>
      <c r="VJJ624" s="3"/>
      <c r="VJK624" s="8"/>
      <c r="VJL624" s="8"/>
      <c r="VJM624" s="8"/>
      <c r="VJN624" s="2"/>
      <c r="VJO624" s="2"/>
      <c r="VJP624" s="2"/>
      <c r="VJQ624" s="2"/>
      <c r="VJR624" s="2"/>
      <c r="VJS624" s="2"/>
      <c r="VJT624" s="2"/>
      <c r="VJU624" s="2"/>
      <c r="VJV624" s="2"/>
      <c r="VJW624" s="2"/>
      <c r="VJX624" s="2"/>
      <c r="VJY624" s="18"/>
      <c r="VJZ624" s="18"/>
      <c r="VKA624" s="18"/>
      <c r="VKB624" s="18"/>
      <c r="VKC624" s="2"/>
      <c r="VKD624" s="86"/>
      <c r="VKE624" s="3"/>
      <c r="VKF624" s="8"/>
      <c r="VKG624" s="8"/>
      <c r="VKH624" s="8"/>
      <c r="VKI624" s="2"/>
      <c r="VKJ624" s="2"/>
      <c r="VKK624" s="2"/>
      <c r="VKL624" s="2"/>
      <c r="VKM624" s="2"/>
      <c r="VKN624" s="2"/>
      <c r="VKO624" s="2"/>
      <c r="VKP624" s="2"/>
      <c r="VKQ624" s="2"/>
      <c r="VKR624" s="2"/>
      <c r="VKS624" s="2"/>
      <c r="VKT624" s="18"/>
      <c r="VKU624" s="18"/>
      <c r="VKV624" s="18"/>
      <c r="VKW624" s="18"/>
      <c r="VKX624" s="2"/>
      <c r="VKY624" s="86"/>
      <c r="VKZ624" s="3"/>
      <c r="VLA624" s="8"/>
      <c r="VLB624" s="8"/>
      <c r="VLC624" s="8"/>
      <c r="VLD624" s="2"/>
      <c r="VLE624" s="2"/>
      <c r="VLF624" s="2"/>
      <c r="VLG624" s="2"/>
      <c r="VLH624" s="2"/>
      <c r="VLI624" s="2"/>
      <c r="VLJ624" s="2"/>
      <c r="VLK624" s="2"/>
      <c r="VLL624" s="2"/>
      <c r="VLM624" s="2"/>
      <c r="VLN624" s="2"/>
      <c r="VLO624" s="18"/>
      <c r="VLP624" s="18"/>
      <c r="VLQ624" s="18"/>
      <c r="VLR624" s="18"/>
      <c r="VLS624" s="2"/>
      <c r="VLT624" s="86"/>
      <c r="VLU624" s="3"/>
      <c r="VLV624" s="8"/>
      <c r="VLW624" s="8"/>
      <c r="VLX624" s="8"/>
      <c r="VLY624" s="2"/>
      <c r="VLZ624" s="2"/>
      <c r="VMA624" s="2"/>
      <c r="VMB624" s="2"/>
      <c r="VMC624" s="2"/>
      <c r="VMD624" s="2"/>
      <c r="VME624" s="2"/>
      <c r="VMF624" s="2"/>
      <c r="VMG624" s="2"/>
      <c r="VMH624" s="2"/>
      <c r="VMI624" s="2"/>
      <c r="VMJ624" s="18"/>
      <c r="VMK624" s="18"/>
      <c r="VML624" s="18"/>
      <c r="VMM624" s="18"/>
      <c r="VMN624" s="2"/>
      <c r="VMO624" s="86"/>
      <c r="VMP624" s="3"/>
      <c r="VMQ624" s="8"/>
      <c r="VMR624" s="8"/>
      <c r="VMS624" s="8"/>
      <c r="VMT624" s="2"/>
      <c r="VMU624" s="2"/>
      <c r="VMV624" s="2"/>
      <c r="VMW624" s="2"/>
      <c r="VMX624" s="2"/>
      <c r="VMY624" s="2"/>
      <c r="VMZ624" s="2"/>
      <c r="VNA624" s="2"/>
      <c r="VNB624" s="2"/>
      <c r="VNC624" s="2"/>
      <c r="VND624" s="2"/>
      <c r="VNE624" s="18"/>
      <c r="VNF624" s="18"/>
      <c r="VNG624" s="18"/>
      <c r="VNH624" s="18"/>
      <c r="VNI624" s="2"/>
      <c r="VNJ624" s="86"/>
      <c r="VNK624" s="3"/>
      <c r="VNL624" s="8"/>
      <c r="VNM624" s="8"/>
      <c r="VNN624" s="8"/>
      <c r="VNO624" s="2"/>
      <c r="VNP624" s="2"/>
      <c r="VNQ624" s="2"/>
      <c r="VNR624" s="2"/>
      <c r="VNS624" s="2"/>
      <c r="VNT624" s="2"/>
      <c r="VNU624" s="2"/>
      <c r="VNV624" s="2"/>
      <c r="VNW624" s="2"/>
      <c r="VNX624" s="2"/>
      <c r="VNY624" s="2"/>
      <c r="VNZ624" s="18"/>
      <c r="VOA624" s="18"/>
      <c r="VOB624" s="18"/>
      <c r="VOC624" s="18"/>
      <c r="VOD624" s="2"/>
      <c r="VOE624" s="86"/>
      <c r="VOF624" s="3"/>
      <c r="VOG624" s="8"/>
      <c r="VOH624" s="8"/>
      <c r="VOI624" s="8"/>
      <c r="VOJ624" s="2"/>
      <c r="VOK624" s="2"/>
      <c r="VOL624" s="2"/>
      <c r="VOM624" s="2"/>
      <c r="VON624" s="2"/>
      <c r="VOO624" s="2"/>
      <c r="VOP624" s="2"/>
      <c r="VOQ624" s="2"/>
      <c r="VOR624" s="2"/>
      <c r="VOS624" s="2"/>
      <c r="VOT624" s="2"/>
      <c r="VOU624" s="18"/>
      <c r="VOV624" s="18"/>
      <c r="VOW624" s="18"/>
      <c r="VOX624" s="18"/>
      <c r="VOY624" s="2"/>
      <c r="VOZ624" s="86"/>
      <c r="VPA624" s="3"/>
      <c r="VPB624" s="8"/>
      <c r="VPC624" s="8"/>
      <c r="VPD624" s="8"/>
      <c r="VPE624" s="2"/>
      <c r="VPF624" s="2"/>
      <c r="VPG624" s="2"/>
      <c r="VPH624" s="2"/>
      <c r="VPI624" s="2"/>
      <c r="VPJ624" s="2"/>
      <c r="VPK624" s="2"/>
      <c r="VPL624" s="2"/>
      <c r="VPM624" s="2"/>
      <c r="VPN624" s="2"/>
      <c r="VPO624" s="2"/>
      <c r="VPP624" s="18"/>
      <c r="VPQ624" s="18"/>
      <c r="VPR624" s="18"/>
      <c r="VPS624" s="18"/>
      <c r="VPT624" s="2"/>
      <c r="VPU624" s="86"/>
      <c r="VPV624" s="3"/>
      <c r="VPW624" s="8"/>
      <c r="VPX624" s="8"/>
      <c r="VPY624" s="8"/>
      <c r="VPZ624" s="2"/>
      <c r="VQA624" s="2"/>
      <c r="VQB624" s="2"/>
      <c r="VQC624" s="2"/>
      <c r="VQD624" s="2"/>
      <c r="VQE624" s="2"/>
      <c r="VQF624" s="2"/>
      <c r="VQG624" s="2"/>
      <c r="VQH624" s="2"/>
      <c r="VQI624" s="2"/>
      <c r="VQJ624" s="2"/>
      <c r="VQK624" s="18"/>
      <c r="VQL624" s="18"/>
      <c r="VQM624" s="18"/>
      <c r="VQN624" s="18"/>
      <c r="VQO624" s="2"/>
      <c r="VQP624" s="86"/>
      <c r="VQQ624" s="3"/>
      <c r="VQR624" s="8"/>
      <c r="VQS624" s="8"/>
      <c r="VQT624" s="8"/>
      <c r="VQU624" s="2"/>
      <c r="VQV624" s="2"/>
      <c r="VQW624" s="2"/>
      <c r="VQX624" s="2"/>
      <c r="VQY624" s="2"/>
      <c r="VQZ624" s="2"/>
      <c r="VRA624" s="2"/>
      <c r="VRB624" s="2"/>
      <c r="VRC624" s="2"/>
      <c r="VRD624" s="2"/>
      <c r="VRE624" s="2"/>
      <c r="VRF624" s="18"/>
      <c r="VRG624" s="18"/>
      <c r="VRH624" s="18"/>
      <c r="VRI624" s="18"/>
      <c r="VRJ624" s="2"/>
      <c r="VRK624" s="86"/>
      <c r="VRL624" s="3"/>
      <c r="VRM624" s="8"/>
      <c r="VRN624" s="8"/>
      <c r="VRO624" s="8"/>
      <c r="VRP624" s="2"/>
      <c r="VRQ624" s="2"/>
      <c r="VRR624" s="2"/>
      <c r="VRS624" s="2"/>
      <c r="VRT624" s="2"/>
      <c r="VRU624" s="2"/>
      <c r="VRV624" s="2"/>
      <c r="VRW624" s="2"/>
      <c r="VRX624" s="2"/>
      <c r="VRY624" s="2"/>
      <c r="VRZ624" s="2"/>
      <c r="VSA624" s="18"/>
      <c r="VSB624" s="18"/>
      <c r="VSC624" s="18"/>
      <c r="VSD624" s="18"/>
      <c r="VSE624" s="2"/>
      <c r="VSF624" s="86"/>
      <c r="VSG624" s="3"/>
      <c r="VSH624" s="8"/>
      <c r="VSI624" s="8"/>
      <c r="VSJ624" s="8"/>
      <c r="VSK624" s="2"/>
      <c r="VSL624" s="2"/>
      <c r="VSM624" s="2"/>
      <c r="VSN624" s="2"/>
      <c r="VSO624" s="2"/>
      <c r="VSP624" s="2"/>
      <c r="VSQ624" s="2"/>
      <c r="VSR624" s="2"/>
      <c r="VSS624" s="2"/>
      <c r="VST624" s="2"/>
      <c r="VSU624" s="2"/>
      <c r="VSV624" s="18"/>
      <c r="VSW624" s="18"/>
      <c r="VSX624" s="18"/>
      <c r="VSY624" s="18"/>
      <c r="VSZ624" s="2"/>
      <c r="VTA624" s="86"/>
      <c r="VTB624" s="3"/>
      <c r="VTC624" s="8"/>
      <c r="VTD624" s="8"/>
      <c r="VTE624" s="8"/>
      <c r="VTF624" s="2"/>
      <c r="VTG624" s="2"/>
      <c r="VTH624" s="2"/>
      <c r="VTI624" s="2"/>
      <c r="VTJ624" s="2"/>
      <c r="VTK624" s="2"/>
      <c r="VTL624" s="2"/>
      <c r="VTM624" s="2"/>
      <c r="VTN624" s="2"/>
      <c r="VTO624" s="2"/>
      <c r="VTP624" s="2"/>
      <c r="VTQ624" s="18"/>
      <c r="VTR624" s="18"/>
      <c r="VTS624" s="18"/>
      <c r="VTT624" s="18"/>
      <c r="VTU624" s="2"/>
      <c r="VTV624" s="86"/>
      <c r="VTW624" s="3"/>
      <c r="VTX624" s="8"/>
      <c r="VTY624" s="8"/>
      <c r="VTZ624" s="8"/>
      <c r="VUA624" s="2"/>
      <c r="VUB624" s="2"/>
      <c r="VUC624" s="2"/>
      <c r="VUD624" s="2"/>
      <c r="VUE624" s="2"/>
      <c r="VUF624" s="2"/>
      <c r="VUG624" s="2"/>
      <c r="VUH624" s="2"/>
      <c r="VUI624" s="2"/>
      <c r="VUJ624" s="2"/>
      <c r="VUK624" s="2"/>
      <c r="VUL624" s="18"/>
      <c r="VUM624" s="18"/>
      <c r="VUN624" s="18"/>
      <c r="VUO624" s="18"/>
      <c r="VUP624" s="2"/>
      <c r="VUQ624" s="86"/>
      <c r="VUR624" s="3"/>
      <c r="VUS624" s="8"/>
      <c r="VUT624" s="8"/>
      <c r="VUU624" s="8"/>
      <c r="VUV624" s="2"/>
      <c r="VUW624" s="2"/>
      <c r="VUX624" s="2"/>
      <c r="VUY624" s="2"/>
      <c r="VUZ624" s="2"/>
      <c r="VVA624" s="2"/>
      <c r="VVB624" s="2"/>
      <c r="VVC624" s="2"/>
      <c r="VVD624" s="2"/>
      <c r="VVE624" s="2"/>
      <c r="VVF624" s="2"/>
      <c r="VVG624" s="18"/>
      <c r="VVH624" s="18"/>
      <c r="VVI624" s="18"/>
      <c r="VVJ624" s="18"/>
      <c r="VVK624" s="2"/>
      <c r="VVL624" s="86"/>
      <c r="VVM624" s="3"/>
      <c r="VVN624" s="8"/>
      <c r="VVO624" s="8"/>
      <c r="VVP624" s="8"/>
      <c r="VVQ624" s="2"/>
      <c r="VVR624" s="2"/>
      <c r="VVS624" s="2"/>
      <c r="VVT624" s="2"/>
      <c r="VVU624" s="2"/>
      <c r="VVV624" s="2"/>
      <c r="VVW624" s="2"/>
      <c r="VVX624" s="2"/>
      <c r="VVY624" s="2"/>
      <c r="VVZ624" s="2"/>
      <c r="VWA624" s="2"/>
      <c r="VWB624" s="18"/>
      <c r="VWC624" s="18"/>
      <c r="VWD624" s="18"/>
      <c r="VWE624" s="18"/>
      <c r="VWF624" s="2"/>
      <c r="VWG624" s="86"/>
      <c r="VWH624" s="3"/>
      <c r="VWI624" s="8"/>
      <c r="VWJ624" s="8"/>
      <c r="VWK624" s="8"/>
      <c r="VWL624" s="2"/>
      <c r="VWM624" s="2"/>
      <c r="VWN624" s="2"/>
      <c r="VWO624" s="2"/>
      <c r="VWP624" s="2"/>
      <c r="VWQ624" s="2"/>
      <c r="VWR624" s="2"/>
      <c r="VWS624" s="2"/>
      <c r="VWT624" s="2"/>
      <c r="VWU624" s="2"/>
      <c r="VWV624" s="2"/>
      <c r="VWW624" s="18"/>
      <c r="VWX624" s="18"/>
      <c r="VWY624" s="18"/>
      <c r="VWZ624" s="18"/>
      <c r="VXA624" s="2"/>
      <c r="VXB624" s="86"/>
      <c r="VXC624" s="3"/>
      <c r="VXD624" s="8"/>
      <c r="VXE624" s="8"/>
      <c r="VXF624" s="8"/>
      <c r="VXG624" s="2"/>
      <c r="VXH624" s="2"/>
      <c r="VXI624" s="2"/>
      <c r="VXJ624" s="2"/>
      <c r="VXK624" s="2"/>
      <c r="VXL624" s="2"/>
      <c r="VXM624" s="2"/>
      <c r="VXN624" s="2"/>
      <c r="VXO624" s="2"/>
      <c r="VXP624" s="2"/>
      <c r="VXQ624" s="2"/>
      <c r="VXR624" s="18"/>
      <c r="VXS624" s="18"/>
      <c r="VXT624" s="18"/>
      <c r="VXU624" s="18"/>
      <c r="VXV624" s="2"/>
      <c r="VXW624" s="86"/>
      <c r="VXX624" s="3"/>
      <c r="VXY624" s="8"/>
      <c r="VXZ624" s="8"/>
      <c r="VYA624" s="8"/>
      <c r="VYB624" s="2"/>
      <c r="VYC624" s="2"/>
      <c r="VYD624" s="2"/>
      <c r="VYE624" s="2"/>
      <c r="VYF624" s="2"/>
      <c r="VYG624" s="2"/>
      <c r="VYH624" s="2"/>
      <c r="VYI624" s="2"/>
      <c r="VYJ624" s="2"/>
      <c r="VYK624" s="2"/>
      <c r="VYL624" s="2"/>
      <c r="VYM624" s="18"/>
      <c r="VYN624" s="18"/>
      <c r="VYO624" s="18"/>
      <c r="VYP624" s="18"/>
      <c r="VYQ624" s="2"/>
      <c r="VYR624" s="86"/>
      <c r="VYS624" s="3"/>
      <c r="VYT624" s="8"/>
      <c r="VYU624" s="8"/>
      <c r="VYV624" s="8"/>
      <c r="VYW624" s="2"/>
      <c r="VYX624" s="2"/>
      <c r="VYY624" s="2"/>
      <c r="VYZ624" s="2"/>
      <c r="VZA624" s="2"/>
      <c r="VZB624" s="2"/>
      <c r="VZC624" s="2"/>
      <c r="VZD624" s="2"/>
      <c r="VZE624" s="2"/>
      <c r="VZF624" s="2"/>
      <c r="VZG624" s="2"/>
      <c r="VZH624" s="18"/>
      <c r="VZI624" s="18"/>
      <c r="VZJ624" s="18"/>
      <c r="VZK624" s="18"/>
      <c r="VZL624" s="2"/>
      <c r="VZM624" s="86"/>
      <c r="VZN624" s="3"/>
      <c r="VZO624" s="8"/>
      <c r="VZP624" s="8"/>
      <c r="VZQ624" s="8"/>
      <c r="VZR624" s="2"/>
      <c r="VZS624" s="2"/>
      <c r="VZT624" s="2"/>
      <c r="VZU624" s="2"/>
      <c r="VZV624" s="2"/>
      <c r="VZW624" s="2"/>
      <c r="VZX624" s="2"/>
      <c r="VZY624" s="2"/>
      <c r="VZZ624" s="2"/>
      <c r="WAA624" s="2"/>
      <c r="WAB624" s="2"/>
      <c r="WAC624" s="18"/>
      <c r="WAD624" s="18"/>
      <c r="WAE624" s="18"/>
      <c r="WAF624" s="18"/>
      <c r="WAG624" s="2"/>
      <c r="WAH624" s="86"/>
      <c r="WAI624" s="3"/>
      <c r="WAJ624" s="8"/>
      <c r="WAK624" s="8"/>
      <c r="WAL624" s="8"/>
      <c r="WAM624" s="2"/>
      <c r="WAN624" s="2"/>
      <c r="WAO624" s="2"/>
      <c r="WAP624" s="2"/>
      <c r="WAQ624" s="2"/>
      <c r="WAR624" s="2"/>
      <c r="WAS624" s="2"/>
      <c r="WAT624" s="2"/>
      <c r="WAU624" s="2"/>
      <c r="WAV624" s="2"/>
      <c r="WAW624" s="2"/>
      <c r="WAX624" s="18"/>
      <c r="WAY624" s="18"/>
      <c r="WAZ624" s="18"/>
      <c r="WBA624" s="18"/>
      <c r="WBB624" s="2"/>
      <c r="WBC624" s="86"/>
      <c r="WBD624" s="3"/>
      <c r="WBE624" s="8"/>
      <c r="WBF624" s="8"/>
      <c r="WBG624" s="8"/>
      <c r="WBH624" s="2"/>
      <c r="WBI624" s="2"/>
      <c r="WBJ624" s="2"/>
      <c r="WBK624" s="2"/>
      <c r="WBL624" s="2"/>
      <c r="WBM624" s="2"/>
      <c r="WBN624" s="2"/>
      <c r="WBO624" s="2"/>
      <c r="WBP624" s="2"/>
      <c r="WBQ624" s="2"/>
      <c r="WBR624" s="2"/>
      <c r="WBS624" s="18"/>
      <c r="WBT624" s="18"/>
      <c r="WBU624" s="18"/>
      <c r="WBV624" s="18"/>
      <c r="WBW624" s="2"/>
      <c r="WBX624" s="86"/>
      <c r="WBY624" s="3"/>
      <c r="WBZ624" s="8"/>
      <c r="WCA624" s="8"/>
      <c r="WCB624" s="8"/>
      <c r="WCC624" s="2"/>
      <c r="WCD624" s="2"/>
      <c r="WCE624" s="2"/>
      <c r="WCF624" s="2"/>
      <c r="WCG624" s="2"/>
      <c r="WCH624" s="2"/>
      <c r="WCI624" s="2"/>
      <c r="WCJ624" s="2"/>
      <c r="WCK624" s="2"/>
      <c r="WCL624" s="2"/>
      <c r="WCM624" s="2"/>
      <c r="WCN624" s="18"/>
      <c r="WCO624" s="18"/>
      <c r="WCP624" s="18"/>
      <c r="WCQ624" s="18"/>
      <c r="WCR624" s="2"/>
      <c r="WCS624" s="86"/>
      <c r="WCT624" s="3"/>
      <c r="WCU624" s="8"/>
      <c r="WCV624" s="8"/>
      <c r="WCW624" s="8"/>
      <c r="WCX624" s="2"/>
      <c r="WCY624" s="2"/>
      <c r="WCZ624" s="2"/>
      <c r="WDA624" s="2"/>
      <c r="WDB624" s="2"/>
      <c r="WDC624" s="2"/>
      <c r="WDD624" s="2"/>
      <c r="WDE624" s="2"/>
      <c r="WDF624" s="2"/>
      <c r="WDG624" s="2"/>
      <c r="WDH624" s="2"/>
      <c r="WDI624" s="18"/>
      <c r="WDJ624" s="18"/>
      <c r="WDK624" s="18"/>
      <c r="WDL624" s="18"/>
      <c r="WDM624" s="2"/>
      <c r="WDN624" s="86"/>
      <c r="WDO624" s="3"/>
      <c r="WDP624" s="8"/>
      <c r="WDQ624" s="8"/>
      <c r="WDR624" s="8"/>
      <c r="WDS624" s="2"/>
      <c r="WDT624" s="2"/>
      <c r="WDU624" s="2"/>
      <c r="WDV624" s="2"/>
      <c r="WDW624" s="2"/>
      <c r="WDX624" s="2"/>
      <c r="WDY624" s="2"/>
      <c r="WDZ624" s="2"/>
      <c r="WEA624" s="2"/>
      <c r="WEB624" s="2"/>
      <c r="WEC624" s="2"/>
      <c r="WED624" s="18"/>
      <c r="WEE624" s="18"/>
      <c r="WEF624" s="18"/>
      <c r="WEG624" s="18"/>
      <c r="WEH624" s="2"/>
      <c r="WEI624" s="86"/>
      <c r="WEJ624" s="3"/>
      <c r="WEK624" s="8"/>
      <c r="WEL624" s="8"/>
      <c r="WEM624" s="8"/>
      <c r="WEN624" s="2"/>
      <c r="WEO624" s="2"/>
      <c r="WEP624" s="2"/>
      <c r="WEQ624" s="2"/>
      <c r="WER624" s="2"/>
      <c r="WES624" s="2"/>
      <c r="WET624" s="2"/>
      <c r="WEU624" s="2"/>
      <c r="WEV624" s="2"/>
      <c r="WEW624" s="2"/>
      <c r="WEX624" s="2"/>
      <c r="WEY624" s="18"/>
      <c r="WEZ624" s="18"/>
      <c r="WFA624" s="18"/>
      <c r="WFB624" s="18"/>
      <c r="WFC624" s="2"/>
      <c r="WFD624" s="86"/>
      <c r="WFE624" s="3"/>
      <c r="WFF624" s="8"/>
      <c r="WFG624" s="8"/>
      <c r="WFH624" s="8"/>
      <c r="WFI624" s="2"/>
      <c r="WFJ624" s="2"/>
      <c r="WFK624" s="2"/>
      <c r="WFL624" s="2"/>
      <c r="WFM624" s="2"/>
      <c r="WFN624" s="2"/>
      <c r="WFO624" s="2"/>
      <c r="WFP624" s="2"/>
      <c r="WFQ624" s="2"/>
      <c r="WFR624" s="2"/>
      <c r="WFS624" s="2"/>
      <c r="WFT624" s="18"/>
      <c r="WFU624" s="18"/>
      <c r="WFV624" s="18"/>
      <c r="WFW624" s="18"/>
      <c r="WFX624" s="2"/>
      <c r="WFY624" s="86"/>
      <c r="WFZ624" s="3"/>
      <c r="WGA624" s="8"/>
      <c r="WGB624" s="8"/>
      <c r="WGC624" s="8"/>
      <c r="WGD624" s="2"/>
      <c r="WGE624" s="2"/>
      <c r="WGF624" s="2"/>
      <c r="WGG624" s="2"/>
      <c r="WGH624" s="2"/>
      <c r="WGI624" s="2"/>
      <c r="WGJ624" s="2"/>
      <c r="WGK624" s="2"/>
      <c r="WGL624" s="2"/>
      <c r="WGM624" s="2"/>
      <c r="WGN624" s="2"/>
      <c r="WGO624" s="18"/>
      <c r="WGP624" s="18"/>
      <c r="WGQ624" s="18"/>
      <c r="WGR624" s="18"/>
      <c r="WGS624" s="2"/>
      <c r="WGT624" s="86"/>
      <c r="WGU624" s="3"/>
      <c r="WGV624" s="8"/>
      <c r="WGW624" s="8"/>
      <c r="WGX624" s="8"/>
      <c r="WGY624" s="2"/>
      <c r="WGZ624" s="2"/>
      <c r="WHA624" s="2"/>
      <c r="WHB624" s="2"/>
      <c r="WHC624" s="2"/>
      <c r="WHD624" s="2"/>
      <c r="WHE624" s="2"/>
      <c r="WHF624" s="2"/>
      <c r="WHG624" s="2"/>
      <c r="WHH624" s="2"/>
      <c r="WHI624" s="2"/>
      <c r="WHJ624" s="18"/>
      <c r="WHK624" s="18"/>
      <c r="WHL624" s="18"/>
      <c r="WHM624" s="18"/>
      <c r="WHN624" s="2"/>
      <c r="WHO624" s="86"/>
      <c r="WHP624" s="3"/>
      <c r="WHQ624" s="8"/>
      <c r="WHR624" s="8"/>
      <c r="WHS624" s="8"/>
      <c r="WHT624" s="2"/>
      <c r="WHU624" s="2"/>
      <c r="WHV624" s="2"/>
      <c r="WHW624" s="2"/>
      <c r="WHX624" s="2"/>
      <c r="WHY624" s="2"/>
      <c r="WHZ624" s="2"/>
      <c r="WIA624" s="2"/>
      <c r="WIB624" s="2"/>
      <c r="WIC624" s="2"/>
      <c r="WID624" s="2"/>
      <c r="WIE624" s="18"/>
      <c r="WIF624" s="18"/>
      <c r="WIG624" s="18"/>
      <c r="WIH624" s="18"/>
      <c r="WII624" s="2"/>
      <c r="WIJ624" s="86"/>
      <c r="WIK624" s="3"/>
      <c r="WIL624" s="8"/>
      <c r="WIM624" s="8"/>
      <c r="WIN624" s="8"/>
      <c r="WIO624" s="2"/>
      <c r="WIP624" s="2"/>
      <c r="WIQ624" s="2"/>
      <c r="WIR624" s="2"/>
      <c r="WIS624" s="2"/>
      <c r="WIT624" s="2"/>
      <c r="WIU624" s="2"/>
      <c r="WIV624" s="2"/>
      <c r="WIW624" s="2"/>
      <c r="WIX624" s="2"/>
      <c r="WIY624" s="2"/>
      <c r="WIZ624" s="18"/>
      <c r="WJA624" s="18"/>
      <c r="WJB624" s="18"/>
      <c r="WJC624" s="18"/>
      <c r="WJD624" s="2"/>
      <c r="WJE624" s="86"/>
      <c r="WJF624" s="3"/>
      <c r="WJG624" s="8"/>
      <c r="WJH624" s="8"/>
      <c r="WJI624" s="8"/>
      <c r="WJJ624" s="2"/>
      <c r="WJK624" s="2"/>
      <c r="WJL624" s="2"/>
      <c r="WJM624" s="2"/>
      <c r="WJN624" s="2"/>
      <c r="WJO624" s="2"/>
      <c r="WJP624" s="2"/>
      <c r="WJQ624" s="2"/>
      <c r="WJR624" s="2"/>
      <c r="WJS624" s="2"/>
      <c r="WJT624" s="2"/>
      <c r="WJU624" s="18"/>
      <c r="WJV624" s="18"/>
      <c r="WJW624" s="18"/>
      <c r="WJX624" s="18"/>
      <c r="WJY624" s="2"/>
      <c r="WJZ624" s="86"/>
      <c r="WKA624" s="3"/>
      <c r="WKB624" s="8"/>
      <c r="WKC624" s="8"/>
      <c r="WKD624" s="8"/>
      <c r="WKE624" s="2"/>
      <c r="WKF624" s="2"/>
      <c r="WKG624" s="2"/>
      <c r="WKH624" s="2"/>
      <c r="WKI624" s="2"/>
      <c r="WKJ624" s="2"/>
      <c r="WKK624" s="2"/>
      <c r="WKL624" s="2"/>
      <c r="WKM624" s="2"/>
      <c r="WKN624" s="2"/>
      <c r="WKO624" s="2"/>
      <c r="WKP624" s="18"/>
      <c r="WKQ624" s="18"/>
      <c r="WKR624" s="18"/>
      <c r="WKS624" s="18"/>
      <c r="WKT624" s="2"/>
      <c r="WKU624" s="86"/>
      <c r="WKV624" s="3"/>
      <c r="WKW624" s="8"/>
      <c r="WKX624" s="8"/>
      <c r="WKY624" s="8"/>
      <c r="WKZ624" s="2"/>
      <c r="WLA624" s="2"/>
      <c r="WLB624" s="2"/>
      <c r="WLC624" s="2"/>
      <c r="WLD624" s="2"/>
      <c r="WLE624" s="2"/>
      <c r="WLF624" s="2"/>
      <c r="WLG624" s="2"/>
      <c r="WLH624" s="2"/>
      <c r="WLI624" s="2"/>
      <c r="WLJ624" s="2"/>
      <c r="WLK624" s="18"/>
      <c r="WLL624" s="18"/>
      <c r="WLM624" s="18"/>
      <c r="WLN624" s="18"/>
      <c r="WLO624" s="2"/>
      <c r="WLP624" s="86"/>
      <c r="WLQ624" s="3"/>
      <c r="WLR624" s="8"/>
      <c r="WLS624" s="8"/>
      <c r="WLT624" s="8"/>
      <c r="WLU624" s="2"/>
      <c r="WLV624" s="2"/>
      <c r="WLW624" s="2"/>
      <c r="WLX624" s="2"/>
      <c r="WLY624" s="2"/>
      <c r="WLZ624" s="2"/>
      <c r="WMA624" s="2"/>
      <c r="WMB624" s="2"/>
      <c r="WMC624" s="2"/>
      <c r="WMD624" s="2"/>
      <c r="WME624" s="2"/>
      <c r="WMF624" s="18"/>
      <c r="WMG624" s="18"/>
      <c r="WMH624" s="18"/>
      <c r="WMI624" s="18"/>
      <c r="WMJ624" s="2"/>
      <c r="WMK624" s="86"/>
      <c r="WML624" s="3"/>
      <c r="WMM624" s="8"/>
      <c r="WMN624" s="8"/>
      <c r="WMO624" s="8"/>
      <c r="WMP624" s="2"/>
      <c r="WMQ624" s="2"/>
      <c r="WMR624" s="2"/>
      <c r="WMS624" s="2"/>
      <c r="WMT624" s="2"/>
      <c r="WMU624" s="2"/>
      <c r="WMV624" s="2"/>
      <c r="WMW624" s="2"/>
      <c r="WMX624" s="2"/>
      <c r="WMY624" s="2"/>
      <c r="WMZ624" s="2"/>
      <c r="WNA624" s="18"/>
      <c r="WNB624" s="18"/>
      <c r="WNC624" s="18"/>
      <c r="WND624" s="18"/>
      <c r="WNE624" s="2"/>
      <c r="WNF624" s="86"/>
      <c r="WNG624" s="3"/>
      <c r="WNH624" s="8"/>
      <c r="WNI624" s="8"/>
      <c r="WNJ624" s="8"/>
      <c r="WNK624" s="2"/>
      <c r="WNL624" s="2"/>
      <c r="WNM624" s="2"/>
      <c r="WNN624" s="2"/>
      <c r="WNO624" s="2"/>
      <c r="WNP624" s="2"/>
      <c r="WNQ624" s="2"/>
      <c r="WNR624" s="2"/>
      <c r="WNS624" s="2"/>
      <c r="WNT624" s="2"/>
      <c r="WNU624" s="2"/>
      <c r="WNV624" s="18"/>
      <c r="WNW624" s="18"/>
      <c r="WNX624" s="18"/>
      <c r="WNY624" s="18"/>
      <c r="WNZ624" s="2"/>
      <c r="WOA624" s="86"/>
      <c r="WOB624" s="3"/>
      <c r="WOC624" s="8"/>
      <c r="WOD624" s="8"/>
      <c r="WOE624" s="8"/>
      <c r="WOF624" s="2"/>
      <c r="WOG624" s="2"/>
      <c r="WOH624" s="2"/>
      <c r="WOI624" s="2"/>
      <c r="WOJ624" s="2"/>
      <c r="WOK624" s="2"/>
      <c r="WOL624" s="2"/>
      <c r="WOM624" s="2"/>
      <c r="WON624" s="2"/>
      <c r="WOO624" s="2"/>
      <c r="WOP624" s="2"/>
      <c r="WOQ624" s="18"/>
      <c r="WOR624" s="18"/>
      <c r="WOS624" s="18"/>
      <c r="WOT624" s="18"/>
      <c r="WOU624" s="2"/>
      <c r="WOV624" s="86"/>
      <c r="WOW624" s="3"/>
      <c r="WOX624" s="8"/>
      <c r="WOY624" s="8"/>
      <c r="WOZ624" s="8"/>
      <c r="WPA624" s="2"/>
      <c r="WPB624" s="2"/>
      <c r="WPC624" s="2"/>
      <c r="WPD624" s="2"/>
      <c r="WPE624" s="2"/>
      <c r="WPF624" s="2"/>
      <c r="WPG624" s="2"/>
      <c r="WPH624" s="2"/>
      <c r="WPI624" s="2"/>
      <c r="WPJ624" s="2"/>
      <c r="WPK624" s="2"/>
      <c r="WPL624" s="18"/>
      <c r="WPM624" s="18"/>
      <c r="WPN624" s="18"/>
      <c r="WPO624" s="18"/>
      <c r="WPP624" s="2"/>
      <c r="WPQ624" s="86"/>
      <c r="WPR624" s="3"/>
      <c r="WPS624" s="8"/>
      <c r="WPT624" s="8"/>
      <c r="WPU624" s="8"/>
      <c r="WPV624" s="2"/>
      <c r="WPW624" s="2"/>
      <c r="WPX624" s="2"/>
      <c r="WPY624" s="2"/>
      <c r="WPZ624" s="2"/>
      <c r="WQA624" s="2"/>
      <c r="WQB624" s="2"/>
      <c r="WQC624" s="2"/>
      <c r="WQD624" s="2"/>
      <c r="WQE624" s="2"/>
      <c r="WQF624" s="2"/>
      <c r="WQG624" s="18"/>
      <c r="WQH624" s="18"/>
      <c r="WQI624" s="18"/>
      <c r="WQJ624" s="18"/>
      <c r="WQK624" s="2"/>
      <c r="WQL624" s="86"/>
      <c r="WQM624" s="3"/>
      <c r="WQN624" s="8"/>
      <c r="WQO624" s="8"/>
      <c r="WQP624" s="8"/>
      <c r="WQQ624" s="2"/>
      <c r="WQR624" s="2"/>
      <c r="WQS624" s="2"/>
      <c r="WQT624" s="2"/>
      <c r="WQU624" s="2"/>
      <c r="WQV624" s="2"/>
      <c r="WQW624" s="2"/>
      <c r="WQX624" s="2"/>
      <c r="WQY624" s="2"/>
      <c r="WQZ624" s="2"/>
      <c r="WRA624" s="2"/>
      <c r="WRB624" s="18"/>
      <c r="WRC624" s="18"/>
      <c r="WRD624" s="18"/>
      <c r="WRE624" s="18"/>
      <c r="WRF624" s="2"/>
      <c r="WRG624" s="86"/>
      <c r="WRH624" s="3"/>
      <c r="WRI624" s="8"/>
      <c r="WRJ624" s="8"/>
      <c r="WRK624" s="8"/>
      <c r="WRL624" s="2"/>
      <c r="WRM624" s="2"/>
      <c r="WRN624" s="2"/>
      <c r="WRO624" s="2"/>
      <c r="WRP624" s="2"/>
      <c r="WRQ624" s="2"/>
      <c r="WRR624" s="2"/>
      <c r="WRS624" s="2"/>
      <c r="WRT624" s="2"/>
      <c r="WRU624" s="2"/>
      <c r="WRV624" s="2"/>
      <c r="WRW624" s="18"/>
      <c r="WRX624" s="18"/>
      <c r="WRY624" s="18"/>
      <c r="WRZ624" s="18"/>
      <c r="WSA624" s="2"/>
      <c r="WSB624" s="86"/>
      <c r="WSC624" s="3"/>
      <c r="WSD624" s="8"/>
      <c r="WSE624" s="8"/>
      <c r="WSF624" s="8"/>
      <c r="WSG624" s="2"/>
      <c r="WSH624" s="2"/>
      <c r="WSI624" s="2"/>
      <c r="WSJ624" s="2"/>
      <c r="WSK624" s="2"/>
      <c r="WSL624" s="2"/>
      <c r="WSM624" s="2"/>
      <c r="WSN624" s="2"/>
      <c r="WSO624" s="2"/>
      <c r="WSP624" s="2"/>
      <c r="WSQ624" s="2"/>
      <c r="WSR624" s="18"/>
      <c r="WSS624" s="18"/>
      <c r="WST624" s="18"/>
      <c r="WSU624" s="18"/>
      <c r="WSV624" s="2"/>
      <c r="WSW624" s="86"/>
      <c r="WSX624" s="3"/>
      <c r="WSY624" s="8"/>
      <c r="WSZ624" s="8"/>
      <c r="WTA624" s="8"/>
      <c r="WTB624" s="2"/>
      <c r="WTC624" s="2"/>
      <c r="WTD624" s="2"/>
      <c r="WTE624" s="2"/>
      <c r="WTF624" s="2"/>
      <c r="WTG624" s="2"/>
      <c r="WTH624" s="2"/>
      <c r="WTI624" s="2"/>
      <c r="WTJ624" s="2"/>
      <c r="WTK624" s="2"/>
      <c r="WTL624" s="2"/>
      <c r="WTM624" s="18"/>
      <c r="WTN624" s="18"/>
      <c r="WTO624" s="18"/>
      <c r="WTP624" s="18"/>
      <c r="WTQ624" s="2"/>
      <c r="WTR624" s="86"/>
      <c r="WTS624" s="3"/>
      <c r="WTT624" s="8"/>
      <c r="WTU624" s="8"/>
      <c r="WTV624" s="8"/>
      <c r="WTW624" s="2"/>
      <c r="WTX624" s="2"/>
      <c r="WTY624" s="2"/>
      <c r="WTZ624" s="2"/>
      <c r="WUA624" s="2"/>
      <c r="WUB624" s="2"/>
      <c r="WUC624" s="2"/>
      <c r="WUD624" s="2"/>
      <c r="WUE624" s="2"/>
      <c r="WUF624" s="2"/>
      <c r="WUG624" s="2"/>
      <c r="WUH624" s="18"/>
      <c r="WUI624" s="18"/>
      <c r="WUJ624" s="18"/>
      <c r="WUK624" s="18"/>
      <c r="WUL624" s="2"/>
      <c r="WUM624" s="86"/>
      <c r="WUN624" s="3"/>
      <c r="WUO624" s="8"/>
      <c r="WUP624" s="8"/>
      <c r="WUQ624" s="8"/>
      <c r="WUR624" s="2"/>
      <c r="WUS624" s="2"/>
      <c r="WUT624" s="2"/>
      <c r="WUU624" s="2"/>
      <c r="WUV624" s="2"/>
      <c r="WUW624" s="2"/>
      <c r="WUX624" s="2"/>
      <c r="WUY624" s="2"/>
      <c r="WUZ624" s="2"/>
      <c r="WVA624" s="2"/>
      <c r="WVB624" s="2"/>
      <c r="WVC624" s="18"/>
      <c r="WVD624" s="18"/>
      <c r="WVE624" s="18"/>
      <c r="WVF624" s="18"/>
      <c r="WVG624" s="2"/>
      <c r="WVH624" s="86"/>
      <c r="WVI624" s="3"/>
      <c r="WVJ624" s="8"/>
      <c r="WVK624" s="8"/>
      <c r="WVL624" s="8"/>
      <c r="WVM624" s="2"/>
      <c r="WVN624" s="2"/>
      <c r="WVO624" s="2"/>
      <c r="WVP624" s="2"/>
      <c r="WVQ624" s="2"/>
      <c r="WVR624" s="2"/>
      <c r="WVS624" s="2"/>
      <c r="WVT624" s="2"/>
      <c r="WVU624" s="2"/>
      <c r="WVV624" s="2"/>
      <c r="WVW624" s="2"/>
      <c r="WVX624" s="18"/>
      <c r="WVY624" s="18"/>
      <c r="WVZ624" s="18"/>
      <c r="WWA624" s="18"/>
      <c r="WWB624" s="2"/>
      <c r="WWC624" s="86"/>
      <c r="WWD624" s="3"/>
      <c r="WWE624" s="8"/>
      <c r="WWF624" s="8"/>
      <c r="WWG624" s="8"/>
      <c r="WWH624" s="2"/>
      <c r="WWI624" s="2"/>
      <c r="WWJ624" s="2"/>
      <c r="WWK624" s="2"/>
      <c r="WWL624" s="2"/>
      <c r="WWM624" s="2"/>
      <c r="WWN624" s="2"/>
      <c r="WWO624" s="2"/>
      <c r="WWP624" s="2"/>
      <c r="WWQ624" s="2"/>
      <c r="WWR624" s="2"/>
      <c r="WWS624" s="18"/>
      <c r="WWT624" s="18"/>
      <c r="WWU624" s="18"/>
      <c r="WWV624" s="18"/>
      <c r="WWW624" s="2"/>
      <c r="WWX624" s="86"/>
      <c r="WWY624" s="3"/>
      <c r="WWZ624" s="8"/>
      <c r="WXA624" s="8"/>
      <c r="WXB624" s="8"/>
      <c r="WXC624" s="2"/>
      <c r="WXD624" s="2"/>
      <c r="WXE624" s="2"/>
      <c r="WXF624" s="2"/>
      <c r="WXG624" s="2"/>
      <c r="WXH624" s="2"/>
      <c r="WXI624" s="2"/>
      <c r="WXJ624" s="2"/>
      <c r="WXK624" s="2"/>
      <c r="WXL624" s="2"/>
      <c r="WXM624" s="2"/>
      <c r="WXN624" s="18"/>
      <c r="WXO624" s="18"/>
      <c r="WXP624" s="18"/>
      <c r="WXQ624" s="18"/>
      <c r="WXR624" s="2"/>
      <c r="WXS624" s="86"/>
      <c r="WXT624" s="3"/>
      <c r="WXU624" s="8"/>
      <c r="WXV624" s="8"/>
      <c r="WXW624" s="8"/>
      <c r="WXX624" s="2"/>
      <c r="WXY624" s="2"/>
      <c r="WXZ624" s="2"/>
      <c r="WYA624" s="2"/>
      <c r="WYB624" s="2"/>
      <c r="WYC624" s="2"/>
      <c r="WYD624" s="2"/>
      <c r="WYE624" s="2"/>
      <c r="WYF624" s="2"/>
      <c r="WYG624" s="2"/>
      <c r="WYH624" s="2"/>
      <c r="WYI624" s="18"/>
      <c r="WYJ624" s="18"/>
      <c r="WYK624" s="18"/>
      <c r="WYL624" s="18"/>
      <c r="WYM624" s="2"/>
      <c r="WYN624" s="86"/>
      <c r="WYO624" s="3"/>
      <c r="WYP624" s="8"/>
      <c r="WYQ624" s="8"/>
      <c r="WYR624" s="8"/>
      <c r="WYS624" s="2"/>
      <c r="WYT624" s="2"/>
      <c r="WYU624" s="2"/>
      <c r="WYV624" s="2"/>
      <c r="WYW624" s="2"/>
      <c r="WYX624" s="2"/>
      <c r="WYY624" s="2"/>
      <c r="WYZ624" s="2"/>
      <c r="WZA624" s="2"/>
      <c r="WZB624" s="2"/>
      <c r="WZC624" s="2"/>
      <c r="WZD624" s="18"/>
      <c r="WZE624" s="18"/>
      <c r="WZF624" s="18"/>
      <c r="WZG624" s="18"/>
      <c r="WZH624" s="2"/>
      <c r="WZI624" s="86"/>
      <c r="WZJ624" s="3"/>
      <c r="WZK624" s="8"/>
      <c r="WZL624" s="8"/>
      <c r="WZM624" s="8"/>
      <c r="WZN624" s="2"/>
      <c r="WZO624" s="2"/>
      <c r="WZP624" s="2"/>
      <c r="WZQ624" s="2"/>
      <c r="WZR624" s="2"/>
      <c r="WZS624" s="2"/>
      <c r="WZT624" s="2"/>
      <c r="WZU624" s="2"/>
      <c r="WZV624" s="2"/>
      <c r="WZW624" s="2"/>
      <c r="WZX624" s="2"/>
      <c r="WZY624" s="18"/>
      <c r="WZZ624" s="18"/>
      <c r="XAA624" s="18"/>
      <c r="XAB624" s="18"/>
      <c r="XAC624" s="2"/>
      <c r="XAD624" s="86"/>
      <c r="XAE624" s="3"/>
      <c r="XAF624" s="8"/>
      <c r="XAG624" s="8"/>
      <c r="XAH624" s="8"/>
      <c r="XAI624" s="2"/>
      <c r="XAJ624" s="2"/>
      <c r="XAK624" s="2"/>
      <c r="XAL624" s="2"/>
      <c r="XAM624" s="2"/>
      <c r="XAN624" s="2"/>
      <c r="XAO624" s="2"/>
      <c r="XAP624" s="2"/>
      <c r="XAQ624" s="2"/>
      <c r="XAR624" s="2"/>
      <c r="XAS624" s="2"/>
      <c r="XAT624" s="18"/>
      <c r="XAU624" s="18"/>
      <c r="XAV624" s="18"/>
      <c r="XAW624" s="18"/>
      <c r="XAX624" s="2"/>
      <c r="XAY624" s="86"/>
      <c r="XAZ624" s="3"/>
      <c r="XBA624" s="8"/>
      <c r="XBB624" s="8"/>
      <c r="XBC624" s="8"/>
      <c r="XBD624" s="2"/>
      <c r="XBE624" s="2"/>
      <c r="XBF624" s="2"/>
      <c r="XBG624" s="2"/>
      <c r="XBH624" s="2"/>
      <c r="XBI624" s="2"/>
      <c r="XBJ624" s="2"/>
      <c r="XBK624" s="2"/>
      <c r="XBL624" s="2"/>
      <c r="XBM624" s="2"/>
      <c r="XBN624" s="2"/>
      <c r="XBO624" s="18"/>
      <c r="XBP624" s="18"/>
      <c r="XBQ624" s="18"/>
      <c r="XBR624" s="18"/>
      <c r="XBS624" s="2"/>
      <c r="XBT624" s="86"/>
      <c r="XBU624" s="3"/>
      <c r="XBV624" s="8"/>
      <c r="XBW624" s="8"/>
      <c r="XBX624" s="8"/>
      <c r="XBY624" s="2"/>
      <c r="XBZ624" s="2"/>
      <c r="XCA624" s="2"/>
      <c r="XCB624" s="2"/>
      <c r="XCC624" s="2"/>
      <c r="XCD624" s="2"/>
      <c r="XCE624" s="2"/>
      <c r="XCF624" s="2"/>
      <c r="XCG624" s="2"/>
      <c r="XCH624" s="2"/>
      <c r="XCI624" s="2"/>
      <c r="XCJ624" s="18"/>
      <c r="XCK624" s="18"/>
      <c r="XCL624" s="18"/>
      <c r="XCM624" s="18"/>
      <c r="XCN624" s="2"/>
      <c r="XCO624" s="86"/>
      <c r="XCP624" s="3"/>
      <c r="XCQ624" s="8"/>
      <c r="XCR624" s="8"/>
      <c r="XCS624" s="8"/>
      <c r="XCT624" s="2"/>
      <c r="XCU624" s="2"/>
      <c r="XCV624" s="2"/>
      <c r="XCW624" s="2"/>
      <c r="XCX624" s="2"/>
      <c r="XCY624" s="2"/>
      <c r="XCZ624" s="2"/>
      <c r="XDA624" s="2"/>
      <c r="XDB624" s="2"/>
      <c r="XDC624" s="2"/>
      <c r="XDD624" s="2"/>
      <c r="XDE624" s="18"/>
      <c r="XDF624" s="18"/>
      <c r="XDG624" s="18"/>
      <c r="XDH624" s="18"/>
      <c r="XDI624" s="2"/>
      <c r="XDJ624" s="86"/>
      <c r="XDK624" s="3"/>
      <c r="XDL624" s="8"/>
      <c r="XDM624" s="8"/>
      <c r="XDN624" s="8"/>
      <c r="XDO624" s="2"/>
      <c r="XDP624" s="2"/>
      <c r="XDQ624" s="2"/>
      <c r="XDR624" s="2"/>
      <c r="XDS624" s="2"/>
      <c r="XDT624" s="2"/>
      <c r="XDU624" s="2"/>
      <c r="XDV624" s="2"/>
      <c r="XDW624" s="2"/>
      <c r="XDX624" s="2"/>
      <c r="XDY624" s="2"/>
      <c r="XDZ624" s="18"/>
      <c r="XEA624" s="18"/>
      <c r="XEB624" s="18"/>
      <c r="XEC624" s="18"/>
      <c r="XED624" s="2"/>
      <c r="XEE624" s="86"/>
      <c r="XEF624" s="3"/>
      <c r="XEG624" s="8"/>
      <c r="XEH624" s="8"/>
      <c r="XEI624" s="8"/>
      <c r="XEJ624" s="2"/>
      <c r="XEK624" s="2"/>
      <c r="XEL624" s="2"/>
      <c r="XEM624" s="2"/>
      <c r="XEN624" s="2"/>
      <c r="XEO624" s="2"/>
      <c r="XEP624" s="2"/>
      <c r="XEQ624" s="2"/>
      <c r="XER624" s="2"/>
      <c r="XES624" s="2"/>
      <c r="XET624" s="2"/>
      <c r="XEU624" s="18"/>
      <c r="XEV624" s="18"/>
      <c r="XEW624" s="18"/>
      <c r="XEX624" s="18"/>
      <c r="XEY624" s="2"/>
      <c r="XEZ624" s="86"/>
      <c r="XFA624" s="3"/>
      <c r="XFB624" s="8"/>
      <c r="XFC624" s="8"/>
    </row>
    <row r="625" spans="1:21" ht="13.15" customHeight="1" x14ac:dyDescent="0.2">
      <c r="A625" s="86" t="s">
        <v>1136</v>
      </c>
      <c r="B625" s="3" t="s">
        <v>1137</v>
      </c>
      <c r="C625" s="8" t="s">
        <v>15</v>
      </c>
      <c r="D625" s="8" t="s">
        <v>498</v>
      </c>
      <c r="E625" s="8" t="s">
        <v>17</v>
      </c>
      <c r="F625" s="2">
        <v>18</v>
      </c>
      <c r="G625" s="2"/>
      <c r="H625" s="2"/>
      <c r="I625" s="2"/>
      <c r="J625" s="2"/>
      <c r="K625" s="2"/>
      <c r="L625" s="2"/>
      <c r="M625" s="2">
        <v>38.83</v>
      </c>
      <c r="N625" s="2">
        <f>Table1[[#This Row],[HQ1 Min]]*2080</f>
        <v>37440</v>
      </c>
      <c r="O625" s="2"/>
      <c r="P625" s="2"/>
      <c r="Q625" s="18"/>
      <c r="R625" s="18"/>
      <c r="S625" s="18"/>
      <c r="T625" s="18"/>
      <c r="U625" s="2">
        <f>Table1[[#This Row],[HQ4 Max]]*2080</f>
        <v>80766.399999999994</v>
      </c>
    </row>
    <row r="626" spans="1:21" ht="13.15" customHeight="1" x14ac:dyDescent="0.2">
      <c r="A626" s="86" t="s">
        <v>1138</v>
      </c>
      <c r="B626" s="3" t="s">
        <v>1139</v>
      </c>
      <c r="C626" s="8" t="s">
        <v>15</v>
      </c>
      <c r="D626" s="8" t="s">
        <v>513</v>
      </c>
      <c r="E626" s="8" t="s">
        <v>17</v>
      </c>
      <c r="F626" s="2">
        <v>19.899999999999999</v>
      </c>
      <c r="G626" s="2"/>
      <c r="H626" s="2"/>
      <c r="I626" s="2"/>
      <c r="J626" s="2"/>
      <c r="K626" s="2"/>
      <c r="L626" s="2"/>
      <c r="M626" s="2">
        <v>46.6</v>
      </c>
      <c r="N626" s="2">
        <v>41400</v>
      </c>
      <c r="O626" s="2"/>
      <c r="P626" s="2"/>
      <c r="Q626" s="18"/>
      <c r="R626" s="18"/>
      <c r="S626" s="18"/>
      <c r="T626" s="18"/>
      <c r="U626" s="2">
        <f>Table1[[#This Row],[HQ4 Max]]*2080</f>
        <v>96928</v>
      </c>
    </row>
    <row r="627" spans="1:21" ht="13.15" customHeight="1" x14ac:dyDescent="0.2">
      <c r="A627" s="86" t="s">
        <v>1786</v>
      </c>
      <c r="B627" s="3" t="s">
        <v>1787</v>
      </c>
      <c r="C627" s="8" t="s">
        <v>47</v>
      </c>
      <c r="D627" s="8" t="s">
        <v>48</v>
      </c>
      <c r="E627" s="8" t="s">
        <v>49</v>
      </c>
      <c r="F627" s="2">
        <v>36.729999999999997</v>
      </c>
      <c r="G627" s="2">
        <v>42.02</v>
      </c>
      <c r="H627" s="2">
        <v>42.03</v>
      </c>
      <c r="I627" s="2">
        <v>47.31</v>
      </c>
      <c r="J627" s="2">
        <v>47.32</v>
      </c>
      <c r="K627" s="2">
        <v>52.6</v>
      </c>
      <c r="L627" s="2">
        <v>52.61</v>
      </c>
      <c r="M627" s="2">
        <v>57.89</v>
      </c>
      <c r="N627" s="2">
        <v>76400</v>
      </c>
      <c r="O627" s="2">
        <v>87400.41</v>
      </c>
      <c r="P627" s="2">
        <v>87400.42</v>
      </c>
      <c r="Q627" s="18">
        <v>98400.82</v>
      </c>
      <c r="R627" s="18">
        <v>98400.83</v>
      </c>
      <c r="S627" s="18">
        <v>109401.22</v>
      </c>
      <c r="T627" s="18">
        <v>109401.23</v>
      </c>
      <c r="U627" s="2">
        <v>120401.63</v>
      </c>
    </row>
    <row r="628" spans="1:21" ht="13.15" customHeight="1" x14ac:dyDescent="0.2">
      <c r="A628" s="86" t="s">
        <v>1140</v>
      </c>
      <c r="B628" s="3" t="s">
        <v>1141</v>
      </c>
      <c r="C628" s="8" t="s">
        <v>15</v>
      </c>
      <c r="D628" s="8" t="s">
        <v>617</v>
      </c>
      <c r="E628" s="8" t="s">
        <v>17</v>
      </c>
      <c r="F628" s="2">
        <v>15</v>
      </c>
      <c r="G628" s="2"/>
      <c r="H628" s="2"/>
      <c r="I628" s="2"/>
      <c r="J628" s="2"/>
      <c r="K628" s="2"/>
      <c r="L628" s="2"/>
      <c r="M628" s="2">
        <v>38.83</v>
      </c>
      <c r="N628" s="2">
        <v>31200</v>
      </c>
      <c r="O628" s="2"/>
      <c r="P628" s="2"/>
      <c r="Q628" s="18"/>
      <c r="R628" s="18"/>
      <c r="S628" s="18"/>
      <c r="T628" s="18"/>
      <c r="U628" s="2">
        <f>Table1[[#This Row],[HQ4 Max]]*2080</f>
        <v>80766.399999999994</v>
      </c>
    </row>
    <row r="629" spans="1:21" ht="13.15" customHeight="1" x14ac:dyDescent="0.2">
      <c r="A629" s="86" t="s">
        <v>1142</v>
      </c>
      <c r="B629" s="3" t="s">
        <v>1143</v>
      </c>
      <c r="C629" s="8" t="s">
        <v>104</v>
      </c>
      <c r="D629" s="8" t="s">
        <v>510</v>
      </c>
      <c r="E629" s="8" t="s">
        <v>17</v>
      </c>
      <c r="F629" s="2">
        <v>31.25</v>
      </c>
      <c r="G629" s="2"/>
      <c r="H629" s="2"/>
      <c r="I629" s="2"/>
      <c r="J629" s="2"/>
      <c r="K629" s="2"/>
      <c r="L629" s="2"/>
      <c r="M629" s="2">
        <v>56.95</v>
      </c>
      <c r="N629" s="2">
        <v>65000</v>
      </c>
      <c r="O629" s="2"/>
      <c r="P629" s="2"/>
      <c r="Q629" s="18"/>
      <c r="R629" s="18"/>
      <c r="S629" s="18"/>
      <c r="T629" s="18"/>
      <c r="U629" s="2">
        <f>Table1[[#This Row],[HQ4 Max]]*2080</f>
        <v>118456</v>
      </c>
    </row>
    <row r="630" spans="1:21" ht="13.15" customHeight="1" x14ac:dyDescent="0.2">
      <c r="A630" s="86" t="s">
        <v>1144</v>
      </c>
      <c r="B630" s="3" t="s">
        <v>1145</v>
      </c>
      <c r="C630" s="8" t="s">
        <v>15</v>
      </c>
      <c r="D630" s="8" t="s">
        <v>29</v>
      </c>
      <c r="E630" s="8" t="s">
        <v>17</v>
      </c>
      <c r="F630" s="2">
        <v>18.03</v>
      </c>
      <c r="G630" s="2">
        <v>20.149999999999999</v>
      </c>
      <c r="H630" s="2">
        <v>20.16</v>
      </c>
      <c r="I630" s="2">
        <v>22.28</v>
      </c>
      <c r="J630" s="2">
        <v>22.290000000000003</v>
      </c>
      <c r="K630" s="2">
        <v>24.4</v>
      </c>
      <c r="L630" s="2">
        <v>24.41</v>
      </c>
      <c r="M630" s="2">
        <v>26.52</v>
      </c>
      <c r="N630" s="2">
        <v>37500</v>
      </c>
      <c r="O630" s="2">
        <v>41914.449999999997</v>
      </c>
      <c r="P630" s="2">
        <v>41914.46</v>
      </c>
      <c r="Q630" s="18">
        <v>46328.91</v>
      </c>
      <c r="R630" s="18">
        <v>46328.920000000006</v>
      </c>
      <c r="S630" s="18">
        <v>50743.360000000001</v>
      </c>
      <c r="T630" s="18">
        <v>50743.37</v>
      </c>
      <c r="U630" s="2">
        <v>55157.81</v>
      </c>
    </row>
    <row r="631" spans="1:21" ht="13.15" customHeight="1" x14ac:dyDescent="0.2">
      <c r="A631" s="86" t="s">
        <v>1146</v>
      </c>
      <c r="B631" s="3" t="s">
        <v>1147</v>
      </c>
      <c r="C631" s="8" t="s">
        <v>47</v>
      </c>
      <c r="D631" s="8" t="s">
        <v>48</v>
      </c>
      <c r="E631" s="8" t="s">
        <v>49</v>
      </c>
      <c r="F631" s="2">
        <v>36.729999999999997</v>
      </c>
      <c r="G631" s="2">
        <v>42.02</v>
      </c>
      <c r="H631" s="2">
        <v>42.03</v>
      </c>
      <c r="I631" s="2">
        <v>47.31</v>
      </c>
      <c r="J631" s="2">
        <v>47.32</v>
      </c>
      <c r="K631" s="2">
        <v>52.6</v>
      </c>
      <c r="L631" s="2">
        <v>52.61</v>
      </c>
      <c r="M631" s="2">
        <v>57.89</v>
      </c>
      <c r="N631" s="2">
        <v>76400</v>
      </c>
      <c r="O631" s="2">
        <v>87400.41</v>
      </c>
      <c r="P631" s="2">
        <v>87400.42</v>
      </c>
      <c r="Q631" s="18">
        <v>98400.82</v>
      </c>
      <c r="R631" s="18">
        <v>98400.83</v>
      </c>
      <c r="S631" s="18">
        <v>109401.22</v>
      </c>
      <c r="T631" s="18">
        <v>109401.23</v>
      </c>
      <c r="U631" s="2">
        <v>120401.63</v>
      </c>
    </row>
    <row r="632" spans="1:21" ht="13.15" customHeight="1" x14ac:dyDescent="0.2">
      <c r="A632" s="86" t="s">
        <v>1148</v>
      </c>
      <c r="B632" s="3" t="s">
        <v>1149</v>
      </c>
      <c r="C632" s="8" t="s">
        <v>15</v>
      </c>
      <c r="D632" s="8" t="s">
        <v>26</v>
      </c>
      <c r="E632" s="8" t="s">
        <v>17</v>
      </c>
      <c r="F632" s="2">
        <v>25.65</v>
      </c>
      <c r="G632" s="2">
        <v>29.01</v>
      </c>
      <c r="H632" s="2">
        <v>29.020000000000003</v>
      </c>
      <c r="I632" s="2">
        <v>32.36</v>
      </c>
      <c r="J632" s="2">
        <v>32.369999999999997</v>
      </c>
      <c r="K632" s="2">
        <v>35.72</v>
      </c>
      <c r="L632" s="2">
        <v>35.729999999999997</v>
      </c>
      <c r="M632" s="2">
        <v>39.07</v>
      </c>
      <c r="N632" s="2">
        <v>53346.94</v>
      </c>
      <c r="O632" s="2">
        <v>60327.47</v>
      </c>
      <c r="P632" s="2">
        <v>60327.48</v>
      </c>
      <c r="Q632" s="18">
        <v>67308</v>
      </c>
      <c r="R632" s="18">
        <v>67308.009999999995</v>
      </c>
      <c r="S632" s="18">
        <v>74288.53</v>
      </c>
      <c r="T632" s="18">
        <v>74288.539999999994</v>
      </c>
      <c r="U632" s="2">
        <v>81269.06</v>
      </c>
    </row>
    <row r="633" spans="1:21" ht="13.15" customHeight="1" x14ac:dyDescent="0.2">
      <c r="A633" s="86" t="s">
        <v>1150</v>
      </c>
      <c r="B633" s="3" t="s">
        <v>1151</v>
      </c>
      <c r="C633" s="8" t="s">
        <v>15</v>
      </c>
      <c r="D633" s="8" t="s">
        <v>95</v>
      </c>
      <c r="E633" s="8" t="s">
        <v>17</v>
      </c>
      <c r="F633" s="2">
        <v>20.149999999999999</v>
      </c>
      <c r="G633" s="2">
        <v>22.52</v>
      </c>
      <c r="H633" s="2">
        <v>22.53</v>
      </c>
      <c r="I633" s="2">
        <v>24.9</v>
      </c>
      <c r="J633" s="2">
        <v>24.91</v>
      </c>
      <c r="K633" s="2">
        <v>27.27</v>
      </c>
      <c r="L633" s="2">
        <v>27.28</v>
      </c>
      <c r="M633" s="2">
        <v>29.64</v>
      </c>
      <c r="N633" s="2">
        <v>41916.67</v>
      </c>
      <c r="O633" s="2">
        <v>46851.05</v>
      </c>
      <c r="P633" s="2">
        <v>46851.060000000005</v>
      </c>
      <c r="Q633" s="18">
        <v>51785.42</v>
      </c>
      <c r="R633" s="18">
        <v>51785.43</v>
      </c>
      <c r="S633" s="18">
        <v>56719.8</v>
      </c>
      <c r="T633" s="18">
        <v>56719.810000000005</v>
      </c>
      <c r="U633" s="2">
        <v>61654.17</v>
      </c>
    </row>
    <row r="634" spans="1:21" ht="13.15" customHeight="1" x14ac:dyDescent="0.2">
      <c r="A634" s="86" t="s">
        <v>1152</v>
      </c>
      <c r="B634" s="3" t="s">
        <v>1153</v>
      </c>
      <c r="C634" s="8" t="s">
        <v>15</v>
      </c>
      <c r="D634" s="8" t="s">
        <v>337</v>
      </c>
      <c r="E634" s="8" t="s">
        <v>17</v>
      </c>
      <c r="F634" s="2">
        <v>29.36</v>
      </c>
      <c r="G634" s="2">
        <v>33.200000000000003</v>
      </c>
      <c r="H634" s="2">
        <v>33.21</v>
      </c>
      <c r="I634" s="2">
        <v>37.04</v>
      </c>
      <c r="J634" s="2">
        <v>37.049999999999997</v>
      </c>
      <c r="K634" s="2">
        <v>40.880000000000003</v>
      </c>
      <c r="L634" s="2">
        <v>40.89</v>
      </c>
      <c r="M634" s="2">
        <v>44.72</v>
      </c>
      <c r="N634" s="2">
        <v>61061.22</v>
      </c>
      <c r="O634" s="2">
        <v>69051.179999999993</v>
      </c>
      <c r="P634" s="2">
        <v>69051.189999999988</v>
      </c>
      <c r="Q634" s="18">
        <v>77041.14</v>
      </c>
      <c r="R634" s="18">
        <v>77041.149999999994</v>
      </c>
      <c r="S634" s="18">
        <v>85031.1</v>
      </c>
      <c r="T634" s="18">
        <v>85031.11</v>
      </c>
      <c r="U634" s="2">
        <v>93021.06</v>
      </c>
    </row>
    <row r="635" spans="1:21" ht="13.15" customHeight="1" x14ac:dyDescent="0.2">
      <c r="A635" s="86" t="s">
        <v>1154</v>
      </c>
      <c r="B635" s="3" t="s">
        <v>1155</v>
      </c>
      <c r="C635" s="8" t="s">
        <v>15</v>
      </c>
      <c r="D635" s="8" t="s">
        <v>1156</v>
      </c>
      <c r="E635" s="8" t="s">
        <v>17</v>
      </c>
      <c r="F635" s="2">
        <v>40.380000000000003</v>
      </c>
      <c r="G635" s="2"/>
      <c r="H635" s="2"/>
      <c r="I635" s="2"/>
      <c r="J635" s="2"/>
      <c r="K635" s="2"/>
      <c r="L635" s="2"/>
      <c r="M635" s="2">
        <v>65.23</v>
      </c>
      <c r="N635" s="2">
        <v>84000</v>
      </c>
      <c r="O635" s="2"/>
      <c r="P635" s="2"/>
      <c r="Q635" s="18"/>
      <c r="R635" s="18"/>
      <c r="S635" s="18"/>
      <c r="T635" s="18"/>
      <c r="U635" s="2">
        <f>Table1[[#This Row],[HQ4 Max]]*2080</f>
        <v>135678.39999999999</v>
      </c>
    </row>
    <row r="636" spans="1:21" ht="13.15" customHeight="1" x14ac:dyDescent="0.2">
      <c r="A636" s="86" t="s">
        <v>1157</v>
      </c>
      <c r="B636" s="3" t="s">
        <v>1158</v>
      </c>
      <c r="C636" s="8" t="s">
        <v>15</v>
      </c>
      <c r="D636" s="8" t="s">
        <v>1156</v>
      </c>
      <c r="E636" s="8" t="s">
        <v>17</v>
      </c>
      <c r="F636" s="2">
        <v>40.380000000000003</v>
      </c>
      <c r="G636" s="2"/>
      <c r="H636" s="2"/>
      <c r="I636" s="2"/>
      <c r="J636" s="2"/>
      <c r="K636" s="2"/>
      <c r="L636" s="2"/>
      <c r="M636" s="2">
        <v>65.23</v>
      </c>
      <c r="N636" s="2">
        <v>84000</v>
      </c>
      <c r="O636" s="2"/>
      <c r="P636" s="2"/>
      <c r="Q636" s="18"/>
      <c r="R636" s="18"/>
      <c r="S636" s="18"/>
      <c r="T636" s="18"/>
      <c r="U636" s="2">
        <f>Table1[[#This Row],[HQ4 Max]]*2080</f>
        <v>135678.39999999999</v>
      </c>
    </row>
    <row r="637" spans="1:21" ht="13.15" customHeight="1" x14ac:dyDescent="0.2">
      <c r="A637" s="86" t="s">
        <v>1159</v>
      </c>
      <c r="B637" s="3" t="s">
        <v>1160</v>
      </c>
      <c r="C637" s="8" t="s">
        <v>47</v>
      </c>
      <c r="D637" s="8" t="s">
        <v>48</v>
      </c>
      <c r="E637" s="8" t="s">
        <v>49</v>
      </c>
      <c r="F637" s="2">
        <v>36.729999999999997</v>
      </c>
      <c r="G637" s="2">
        <v>42.02</v>
      </c>
      <c r="H637" s="2">
        <v>42.03</v>
      </c>
      <c r="I637" s="2">
        <v>47.31</v>
      </c>
      <c r="J637" s="2">
        <v>47.32</v>
      </c>
      <c r="K637" s="2">
        <v>52.6</v>
      </c>
      <c r="L637" s="2">
        <v>52.61</v>
      </c>
      <c r="M637" s="2">
        <v>63.64</v>
      </c>
      <c r="N637" s="2">
        <v>76400</v>
      </c>
      <c r="O637" s="2">
        <v>87400.41</v>
      </c>
      <c r="P637" s="2">
        <v>87400.42</v>
      </c>
      <c r="Q637" s="18">
        <v>98400.82</v>
      </c>
      <c r="R637" s="18">
        <v>98400.83</v>
      </c>
      <c r="S637" s="18">
        <v>109401.22</v>
      </c>
      <c r="T637" s="18">
        <v>109401.23</v>
      </c>
      <c r="U637" s="2">
        <v>120401.63</v>
      </c>
    </row>
    <row r="638" spans="1:21" ht="13.15" customHeight="1" x14ac:dyDescent="0.2">
      <c r="A638" s="86" t="s">
        <v>1161</v>
      </c>
      <c r="B638" s="3" t="s">
        <v>1162</v>
      </c>
      <c r="C638" s="8" t="s">
        <v>47</v>
      </c>
      <c r="D638" s="8" t="s">
        <v>129</v>
      </c>
      <c r="E638" s="8" t="s">
        <v>49</v>
      </c>
      <c r="F638" s="2">
        <v>49.83</v>
      </c>
      <c r="G638" s="2">
        <v>56.53</v>
      </c>
      <c r="H638" s="2">
        <v>56.54</v>
      </c>
      <c r="I638" s="2">
        <v>63.22</v>
      </c>
      <c r="J638" s="2">
        <v>63.23</v>
      </c>
      <c r="K638" s="2">
        <v>69.92</v>
      </c>
      <c r="L638" s="2">
        <v>69.930000000000007</v>
      </c>
      <c r="M638" s="2">
        <v>76.61</v>
      </c>
      <c r="N638" s="2">
        <v>103640</v>
      </c>
      <c r="O638" s="2">
        <v>117566.63</v>
      </c>
      <c r="P638" s="2">
        <v>117566.64</v>
      </c>
      <c r="Q638" s="18">
        <v>131493.25</v>
      </c>
      <c r="R638" s="18">
        <v>131493.26</v>
      </c>
      <c r="S638" s="18">
        <v>145419.88</v>
      </c>
      <c r="T638" s="18">
        <v>145419.89000000001</v>
      </c>
      <c r="U638" s="2">
        <v>159346.5</v>
      </c>
    </row>
    <row r="639" spans="1:21" ht="13.15" customHeight="1" x14ac:dyDescent="0.2">
      <c r="A639" s="87" t="s">
        <v>1163</v>
      </c>
      <c r="B639" s="3" t="s">
        <v>1164</v>
      </c>
      <c r="C639" s="8" t="s">
        <v>15</v>
      </c>
      <c r="D639" s="8" t="s">
        <v>303</v>
      </c>
      <c r="E639" s="8" t="s">
        <v>17</v>
      </c>
      <c r="F639" s="2">
        <v>15.06</v>
      </c>
      <c r="G639" s="2">
        <v>16.84</v>
      </c>
      <c r="H639" s="2">
        <v>16.850000000000001</v>
      </c>
      <c r="I639" s="2">
        <v>18.61</v>
      </c>
      <c r="J639" s="2">
        <v>18.62</v>
      </c>
      <c r="K639" s="2">
        <v>20.39</v>
      </c>
      <c r="L639" s="2">
        <v>20.400000000000002</v>
      </c>
      <c r="M639" s="2">
        <v>22.16</v>
      </c>
      <c r="N639" s="2">
        <v>31333.33</v>
      </c>
      <c r="O639" s="2">
        <v>35021.85</v>
      </c>
      <c r="P639" s="2">
        <v>35021.86</v>
      </c>
      <c r="Q639" s="18">
        <v>38710.379999999997</v>
      </c>
      <c r="R639" s="18">
        <v>38710.39</v>
      </c>
      <c r="S639" s="18">
        <v>42398.9</v>
      </c>
      <c r="T639" s="18">
        <v>42398.91</v>
      </c>
      <c r="U639" s="2">
        <v>46087.42</v>
      </c>
    </row>
    <row r="640" spans="1:21" ht="13.15" customHeight="1" x14ac:dyDescent="0.2">
      <c r="A640" s="86" t="s">
        <v>1165</v>
      </c>
      <c r="B640" s="3" t="s">
        <v>1166</v>
      </c>
      <c r="C640" s="8" t="s">
        <v>47</v>
      </c>
      <c r="D640" s="8" t="s">
        <v>129</v>
      </c>
      <c r="E640" s="8" t="s">
        <v>49</v>
      </c>
      <c r="F640" s="2">
        <v>49.83</v>
      </c>
      <c r="G640" s="2">
        <v>56.53</v>
      </c>
      <c r="H640" s="2">
        <v>56.54</v>
      </c>
      <c r="I640" s="2">
        <v>63.22</v>
      </c>
      <c r="J640" s="2">
        <v>63.23</v>
      </c>
      <c r="K640" s="2">
        <v>69.92</v>
      </c>
      <c r="L640" s="2">
        <v>69.930000000000007</v>
      </c>
      <c r="M640" s="2">
        <v>76.61</v>
      </c>
      <c r="N640" s="2">
        <v>103640</v>
      </c>
      <c r="O640" s="2">
        <v>117566.63</v>
      </c>
      <c r="P640" s="2">
        <v>117566.64</v>
      </c>
      <c r="Q640" s="18">
        <v>131493.25</v>
      </c>
      <c r="R640" s="18">
        <v>131493.26</v>
      </c>
      <c r="S640" s="18">
        <v>145419.88</v>
      </c>
      <c r="T640" s="18">
        <v>145419.89000000001</v>
      </c>
      <c r="U640" s="2">
        <v>159346.5</v>
      </c>
    </row>
    <row r="641" spans="1:21" ht="13.15" customHeight="1" x14ac:dyDescent="0.2">
      <c r="A641" s="84" t="s">
        <v>1167</v>
      </c>
      <c r="B641" s="3" t="s">
        <v>1168</v>
      </c>
      <c r="C641" s="8" t="s">
        <v>47</v>
      </c>
      <c r="D641" s="8" t="s">
        <v>129</v>
      </c>
      <c r="E641" s="8" t="s">
        <v>49</v>
      </c>
      <c r="F641" s="2">
        <v>49.83</v>
      </c>
      <c r="G641" s="2">
        <v>56.53</v>
      </c>
      <c r="H641" s="2">
        <v>56.54</v>
      </c>
      <c r="I641" s="2">
        <v>63.22</v>
      </c>
      <c r="J641" s="2">
        <v>63.23</v>
      </c>
      <c r="K641" s="2">
        <v>69.92</v>
      </c>
      <c r="L641" s="2">
        <v>69.930000000000007</v>
      </c>
      <c r="M641" s="2">
        <v>76.61</v>
      </c>
      <c r="N641" s="2">
        <v>103640</v>
      </c>
      <c r="O641" s="2">
        <v>117566.63</v>
      </c>
      <c r="P641" s="2">
        <v>117566.64</v>
      </c>
      <c r="Q641" s="18">
        <v>131493.25</v>
      </c>
      <c r="R641" s="18">
        <v>131493.26</v>
      </c>
      <c r="S641" s="18">
        <v>145419.88</v>
      </c>
      <c r="T641" s="18">
        <v>145419.89000000001</v>
      </c>
      <c r="U641" s="2">
        <v>159346.5</v>
      </c>
    </row>
    <row r="642" spans="1:21" ht="13.15" customHeight="1" x14ac:dyDescent="0.2">
      <c r="A642" s="86" t="s">
        <v>1169</v>
      </c>
      <c r="B642" s="3" t="s">
        <v>1762</v>
      </c>
      <c r="C642" s="8" t="s">
        <v>15</v>
      </c>
      <c r="D642" s="8" t="s">
        <v>632</v>
      </c>
      <c r="E642" s="8" t="s">
        <v>17</v>
      </c>
      <c r="F642" s="2">
        <v>15</v>
      </c>
      <c r="G642" s="2"/>
      <c r="H642" s="2"/>
      <c r="I642" s="2"/>
      <c r="J642" s="2"/>
      <c r="K642" s="2"/>
      <c r="L642" s="2"/>
      <c r="M642" s="2">
        <v>31.06</v>
      </c>
      <c r="N642" s="2">
        <v>31200</v>
      </c>
      <c r="O642" s="2"/>
      <c r="P642" s="2"/>
      <c r="Q642" s="18"/>
      <c r="R642" s="18"/>
      <c r="S642" s="18"/>
      <c r="T642" s="18"/>
      <c r="U642" s="2">
        <v>64604.800000000003</v>
      </c>
    </row>
    <row r="643" spans="1:21" ht="13.15" customHeight="1" x14ac:dyDescent="0.2">
      <c r="A643" s="86" t="s">
        <v>1170</v>
      </c>
      <c r="B643" s="3" t="s">
        <v>1171</v>
      </c>
      <c r="C643" s="8" t="s">
        <v>104</v>
      </c>
      <c r="D643" s="8" t="s">
        <v>105</v>
      </c>
      <c r="E643" s="8" t="s">
        <v>17</v>
      </c>
      <c r="F643" s="2">
        <v>19.899999999999999</v>
      </c>
      <c r="G643" s="2"/>
      <c r="H643" s="2"/>
      <c r="I643" s="2"/>
      <c r="J643" s="2"/>
      <c r="K643" s="2"/>
      <c r="L643" s="2"/>
      <c r="M643" s="2">
        <v>46.4</v>
      </c>
      <c r="N643" s="2">
        <v>41400</v>
      </c>
      <c r="O643" s="2"/>
      <c r="P643" s="2"/>
      <c r="Q643" s="18"/>
      <c r="R643" s="18"/>
      <c r="S643" s="18"/>
      <c r="T643" s="18"/>
      <c r="U643" s="2">
        <f>Table1[[#This Row],[HQ4 Max]]*2080</f>
        <v>96512</v>
      </c>
    </row>
    <row r="644" spans="1:21" ht="13.15" customHeight="1" x14ac:dyDescent="0.2">
      <c r="A644" s="86" t="s">
        <v>1173</v>
      </c>
      <c r="B644" s="3" t="s">
        <v>1174</v>
      </c>
      <c r="C644" s="8" t="s">
        <v>47</v>
      </c>
      <c r="D644" s="8" t="s">
        <v>159</v>
      </c>
      <c r="E644" s="8" t="s">
        <v>17</v>
      </c>
      <c r="F644" s="2">
        <v>25</v>
      </c>
      <c r="G644" s="2">
        <v>28.27</v>
      </c>
      <c r="H644" s="2">
        <v>28.28</v>
      </c>
      <c r="I644" s="2">
        <v>31.55</v>
      </c>
      <c r="J644" s="2">
        <v>31.560000000000002</v>
      </c>
      <c r="K644" s="2">
        <v>34.82</v>
      </c>
      <c r="L644" s="2">
        <v>34.83</v>
      </c>
      <c r="M644" s="2">
        <v>38.090000000000003</v>
      </c>
      <c r="N644" s="2">
        <v>52000</v>
      </c>
      <c r="O644" s="2">
        <v>58804.28</v>
      </c>
      <c r="P644" s="2">
        <v>58804.29</v>
      </c>
      <c r="Q644" s="18">
        <v>65608.570000000007</v>
      </c>
      <c r="R644" s="18">
        <v>65608.58</v>
      </c>
      <c r="S644" s="18">
        <v>72412.850000000006</v>
      </c>
      <c r="T644" s="18">
        <v>72412.86</v>
      </c>
      <c r="U644" s="2">
        <v>79217.13</v>
      </c>
    </row>
    <row r="645" spans="1:21" ht="13.15" customHeight="1" x14ac:dyDescent="0.2">
      <c r="A645" s="86" t="s">
        <v>1175</v>
      </c>
      <c r="B645" s="3" t="s">
        <v>1176</v>
      </c>
      <c r="C645" s="8" t="s">
        <v>47</v>
      </c>
      <c r="D645" s="8" t="s">
        <v>52</v>
      </c>
      <c r="E645" s="8" t="s">
        <v>49</v>
      </c>
      <c r="F645" s="2">
        <v>29.04</v>
      </c>
      <c r="G645" s="2">
        <v>32.840000000000003</v>
      </c>
      <c r="H645" s="2">
        <v>32.85</v>
      </c>
      <c r="I645" s="2">
        <v>36.64</v>
      </c>
      <c r="J645" s="2">
        <v>36.65</v>
      </c>
      <c r="K645" s="2">
        <v>40.44</v>
      </c>
      <c r="L645" s="2">
        <v>40.449999999999996</v>
      </c>
      <c r="M645" s="2">
        <v>44.24</v>
      </c>
      <c r="N645" s="2">
        <v>60408.160000000003</v>
      </c>
      <c r="O645" s="2">
        <v>68312.67</v>
      </c>
      <c r="P645" s="2">
        <v>68312.679999999993</v>
      </c>
      <c r="Q645" s="18">
        <v>76217.17</v>
      </c>
      <c r="R645" s="18">
        <v>76217.179999999993</v>
      </c>
      <c r="S645" s="18">
        <v>84121.68</v>
      </c>
      <c r="T645" s="18">
        <v>84121.689999999988</v>
      </c>
      <c r="U645" s="2">
        <v>92026.18</v>
      </c>
    </row>
    <row r="646" spans="1:21" ht="13.15" customHeight="1" x14ac:dyDescent="0.2">
      <c r="A646" s="86" t="s">
        <v>1177</v>
      </c>
      <c r="B646" s="3" t="s">
        <v>1178</v>
      </c>
      <c r="C646" s="8" t="s">
        <v>47</v>
      </c>
      <c r="D646" s="8" t="s">
        <v>55</v>
      </c>
      <c r="E646" s="8" t="s">
        <v>49</v>
      </c>
      <c r="F646" s="2">
        <v>32.31</v>
      </c>
      <c r="G646" s="2">
        <v>36.96</v>
      </c>
      <c r="H646" s="2">
        <v>36.97</v>
      </c>
      <c r="I646" s="2">
        <v>41.61</v>
      </c>
      <c r="J646" s="2">
        <v>41.62</v>
      </c>
      <c r="K646" s="2">
        <v>46.26</v>
      </c>
      <c r="L646" s="2">
        <v>46.269999999999996</v>
      </c>
      <c r="M646" s="2">
        <v>50.91</v>
      </c>
      <c r="N646" s="2">
        <v>67200</v>
      </c>
      <c r="O646" s="2">
        <v>76875.75</v>
      </c>
      <c r="P646" s="2">
        <v>76875.759999999995</v>
      </c>
      <c r="Q646" s="18">
        <v>86551.5</v>
      </c>
      <c r="R646" s="18">
        <v>86551.51</v>
      </c>
      <c r="S646" s="18">
        <v>96227.25</v>
      </c>
      <c r="T646" s="18">
        <v>96227.26</v>
      </c>
      <c r="U646" s="2">
        <v>105902.99999999999</v>
      </c>
    </row>
    <row r="647" spans="1:21" ht="13.15" customHeight="1" x14ac:dyDescent="0.2">
      <c r="A647" s="86" t="s">
        <v>1179</v>
      </c>
      <c r="B647" s="3" t="s">
        <v>1180</v>
      </c>
      <c r="C647" s="8" t="s">
        <v>47</v>
      </c>
      <c r="D647" s="8" t="s">
        <v>48</v>
      </c>
      <c r="E647" s="8" t="s">
        <v>49</v>
      </c>
      <c r="F647" s="2">
        <v>36.729999999999997</v>
      </c>
      <c r="G647" s="2">
        <v>42.02</v>
      </c>
      <c r="H647" s="2">
        <v>42.03</v>
      </c>
      <c r="I647" s="2">
        <v>47.31</v>
      </c>
      <c r="J647" s="2">
        <v>47.32</v>
      </c>
      <c r="K647" s="2">
        <v>52.6</v>
      </c>
      <c r="L647" s="2">
        <v>52.61</v>
      </c>
      <c r="M647" s="2">
        <v>57.89</v>
      </c>
      <c r="N647" s="2">
        <v>76400</v>
      </c>
      <c r="O647" s="2">
        <v>87400.41</v>
      </c>
      <c r="P647" s="2">
        <v>87400.42</v>
      </c>
      <c r="Q647" s="18">
        <v>98400.82</v>
      </c>
      <c r="R647" s="18">
        <v>98400.83</v>
      </c>
      <c r="S647" s="18">
        <v>109401.22</v>
      </c>
      <c r="T647" s="18">
        <v>109401.23</v>
      </c>
      <c r="U647" s="2">
        <v>120401.63</v>
      </c>
    </row>
    <row r="648" spans="1:21" ht="13.15" customHeight="1" x14ac:dyDescent="0.2">
      <c r="A648" s="86" t="s">
        <v>1181</v>
      </c>
      <c r="B648" s="3" t="s">
        <v>1182</v>
      </c>
      <c r="C648" s="8" t="s">
        <v>47</v>
      </c>
      <c r="D648" s="8" t="s">
        <v>48</v>
      </c>
      <c r="E648" s="8" t="s">
        <v>49</v>
      </c>
      <c r="F648" s="2">
        <v>36.729999999999997</v>
      </c>
      <c r="G648" s="2">
        <v>42.02</v>
      </c>
      <c r="H648" s="2">
        <v>42.03</v>
      </c>
      <c r="I648" s="2">
        <v>47.31</v>
      </c>
      <c r="J648" s="2">
        <v>47.32</v>
      </c>
      <c r="K648" s="2">
        <v>52.6</v>
      </c>
      <c r="L648" s="2">
        <v>52.61</v>
      </c>
      <c r="M648" s="2">
        <v>57.89</v>
      </c>
      <c r="N648" s="2">
        <v>76400</v>
      </c>
      <c r="O648" s="2">
        <v>87400.41</v>
      </c>
      <c r="P648" s="2">
        <v>87400.42</v>
      </c>
      <c r="Q648" s="18">
        <v>98400.82</v>
      </c>
      <c r="R648" s="18">
        <v>98400.83</v>
      </c>
      <c r="S648" s="18">
        <v>109401.22</v>
      </c>
      <c r="T648" s="18">
        <v>109401.23</v>
      </c>
      <c r="U648" s="2">
        <v>120401.63</v>
      </c>
    </row>
    <row r="649" spans="1:21" ht="13.15" customHeight="1" x14ac:dyDescent="0.2">
      <c r="A649" s="86" t="s">
        <v>1183</v>
      </c>
      <c r="B649" s="3" t="s">
        <v>1184</v>
      </c>
      <c r="C649" s="8" t="s">
        <v>47</v>
      </c>
      <c r="D649" s="8" t="s">
        <v>167</v>
      </c>
      <c r="E649" s="8" t="s">
        <v>49</v>
      </c>
      <c r="F649" s="2">
        <v>42.4</v>
      </c>
      <c r="G649" s="2">
        <v>48.51</v>
      </c>
      <c r="H649" s="2">
        <v>48.519999999999996</v>
      </c>
      <c r="I649" s="2">
        <v>54.62</v>
      </c>
      <c r="J649" s="2">
        <v>54.629999999999995</v>
      </c>
      <c r="K649" s="2">
        <v>60.72</v>
      </c>
      <c r="L649" s="2">
        <v>60.73</v>
      </c>
      <c r="M649" s="2">
        <v>66.83</v>
      </c>
      <c r="N649" s="2">
        <v>88200</v>
      </c>
      <c r="O649" s="2">
        <v>100899.42</v>
      </c>
      <c r="P649" s="2">
        <v>100899.43</v>
      </c>
      <c r="Q649" s="18">
        <v>113598.85</v>
      </c>
      <c r="R649" s="18">
        <v>113598.86</v>
      </c>
      <c r="S649" s="18">
        <v>126298.27</v>
      </c>
      <c r="T649" s="18">
        <v>126298.28</v>
      </c>
      <c r="U649" s="2">
        <v>138997.69</v>
      </c>
    </row>
    <row r="650" spans="1:21" ht="13.15" customHeight="1" x14ac:dyDescent="0.2">
      <c r="A650" s="86" t="s">
        <v>1185</v>
      </c>
      <c r="B650" s="3" t="s">
        <v>1186</v>
      </c>
      <c r="C650" s="8" t="s">
        <v>47</v>
      </c>
      <c r="D650" s="8" t="s">
        <v>129</v>
      </c>
      <c r="E650" s="8" t="s">
        <v>49</v>
      </c>
      <c r="F650" s="2">
        <v>49.83</v>
      </c>
      <c r="G650" s="2">
        <v>56.53</v>
      </c>
      <c r="H650" s="2">
        <v>56.54</v>
      </c>
      <c r="I650" s="2">
        <v>63.22</v>
      </c>
      <c r="J650" s="2">
        <v>63.23</v>
      </c>
      <c r="K650" s="2">
        <v>69.92</v>
      </c>
      <c r="L650" s="2">
        <v>69.930000000000007</v>
      </c>
      <c r="M650" s="2">
        <v>76.61</v>
      </c>
      <c r="N650" s="2">
        <v>103640</v>
      </c>
      <c r="O650" s="2">
        <v>117566.63</v>
      </c>
      <c r="P650" s="2">
        <v>117566.64</v>
      </c>
      <c r="Q650" s="18">
        <v>131493.25</v>
      </c>
      <c r="R650" s="18">
        <v>131493.26</v>
      </c>
      <c r="S650" s="18">
        <v>145419.88</v>
      </c>
      <c r="T650" s="18">
        <v>145419.89000000001</v>
      </c>
      <c r="U650" s="2">
        <v>159346.5</v>
      </c>
    </row>
    <row r="651" spans="1:21" ht="13.15" customHeight="1" x14ac:dyDescent="0.2">
      <c r="A651" s="86" t="s">
        <v>1187</v>
      </c>
      <c r="B651" s="3" t="s">
        <v>1188</v>
      </c>
      <c r="C651" s="8" t="s">
        <v>15</v>
      </c>
      <c r="D651" s="8" t="s">
        <v>513</v>
      </c>
      <c r="E651" s="8" t="s">
        <v>17</v>
      </c>
      <c r="F651" s="2">
        <v>19.899999999999999</v>
      </c>
      <c r="G651" s="2"/>
      <c r="H651" s="2"/>
      <c r="I651" s="2"/>
      <c r="J651" s="2"/>
      <c r="K651" s="2"/>
      <c r="L651" s="2"/>
      <c r="M651" s="2">
        <v>46.6</v>
      </c>
      <c r="N651" s="2">
        <v>41400</v>
      </c>
      <c r="O651" s="2"/>
      <c r="P651" s="2"/>
      <c r="Q651" s="18"/>
      <c r="R651" s="18"/>
      <c r="S651" s="18"/>
      <c r="T651" s="18"/>
      <c r="U651" s="2">
        <f>Table1[[#This Row],[HQ4 Max]]*2080</f>
        <v>96928</v>
      </c>
    </row>
    <row r="652" spans="1:21" ht="13.15" customHeight="1" x14ac:dyDescent="0.2">
      <c r="A652" s="86" t="s">
        <v>1189</v>
      </c>
      <c r="B652" s="3" t="s">
        <v>1190</v>
      </c>
      <c r="C652" s="8" t="s">
        <v>15</v>
      </c>
      <c r="D652" s="8" t="s">
        <v>41</v>
      </c>
      <c r="E652" s="8" t="s">
        <v>17</v>
      </c>
      <c r="F652" s="2">
        <v>19.13</v>
      </c>
      <c r="G652" s="2">
        <v>21.38</v>
      </c>
      <c r="H652" s="2">
        <v>21.39</v>
      </c>
      <c r="I652" s="2">
        <v>23.64</v>
      </c>
      <c r="J652" s="2">
        <v>23.650000000000002</v>
      </c>
      <c r="K652" s="2">
        <v>25.89</v>
      </c>
      <c r="L652" s="2">
        <v>25.900000000000002</v>
      </c>
      <c r="M652" s="2">
        <v>28.14</v>
      </c>
      <c r="N652" s="2">
        <v>39791.67</v>
      </c>
      <c r="O652" s="2">
        <v>44475.9</v>
      </c>
      <c r="P652" s="2">
        <v>44475.91</v>
      </c>
      <c r="Q652" s="18">
        <v>49160.12</v>
      </c>
      <c r="R652" s="18">
        <v>49160.130000000005</v>
      </c>
      <c r="S652" s="18">
        <v>53844.35</v>
      </c>
      <c r="T652" s="18">
        <v>53844.36</v>
      </c>
      <c r="U652" s="2">
        <v>58528.57</v>
      </c>
    </row>
    <row r="653" spans="1:21" ht="13.15" customHeight="1" x14ac:dyDescent="0.2">
      <c r="A653" s="86" t="s">
        <v>1192</v>
      </c>
      <c r="B653" s="3" t="s">
        <v>1193</v>
      </c>
      <c r="C653" s="8" t="s">
        <v>47</v>
      </c>
      <c r="D653" s="8" t="s">
        <v>170</v>
      </c>
      <c r="E653" s="8" t="s">
        <v>17</v>
      </c>
      <c r="F653" s="2">
        <v>21.59</v>
      </c>
      <c r="G653" s="2">
        <v>24.41</v>
      </c>
      <c r="H653" s="2">
        <v>24.42</v>
      </c>
      <c r="I653" s="2">
        <v>27.24</v>
      </c>
      <c r="J653" s="2">
        <v>27.25</v>
      </c>
      <c r="K653" s="2">
        <v>30.06</v>
      </c>
      <c r="L653" s="2">
        <v>30.07</v>
      </c>
      <c r="M653" s="2">
        <v>32.880000000000003</v>
      </c>
      <c r="N653" s="2">
        <v>44897.96</v>
      </c>
      <c r="O653" s="2">
        <v>50772.93</v>
      </c>
      <c r="P653" s="2">
        <v>50772.94</v>
      </c>
      <c r="Q653" s="18">
        <v>56647.9</v>
      </c>
      <c r="R653" s="18">
        <v>56647.91</v>
      </c>
      <c r="S653" s="18">
        <v>62522.86</v>
      </c>
      <c r="T653" s="18">
        <v>62522.87</v>
      </c>
      <c r="U653" s="2">
        <v>68397.83</v>
      </c>
    </row>
    <row r="654" spans="1:21" ht="13.15" customHeight="1" x14ac:dyDescent="0.2">
      <c r="A654" s="86" t="s">
        <v>1191</v>
      </c>
      <c r="B654" s="3" t="s">
        <v>1644</v>
      </c>
      <c r="C654" s="8" t="s">
        <v>47</v>
      </c>
      <c r="D654" s="8" t="s">
        <v>170</v>
      </c>
      <c r="E654" s="8" t="s">
        <v>17</v>
      </c>
      <c r="F654" s="2">
        <v>21.59</v>
      </c>
      <c r="G654" s="2">
        <v>24.41</v>
      </c>
      <c r="H654" s="2">
        <v>24.42</v>
      </c>
      <c r="I654" s="2">
        <v>27.24</v>
      </c>
      <c r="J654" s="2">
        <v>27.25</v>
      </c>
      <c r="K654" s="2">
        <v>30.06</v>
      </c>
      <c r="L654" s="2">
        <v>30.07</v>
      </c>
      <c r="M654" s="2">
        <v>32.880000000000003</v>
      </c>
      <c r="N654" s="2">
        <v>44897.96</v>
      </c>
      <c r="O654" s="2">
        <v>50772.93</v>
      </c>
      <c r="P654" s="2">
        <v>50772.94</v>
      </c>
      <c r="Q654" s="18">
        <v>56647.9</v>
      </c>
      <c r="R654" s="18">
        <v>56647.91</v>
      </c>
      <c r="S654" s="18">
        <v>62522.86</v>
      </c>
      <c r="T654" s="18">
        <v>62522.87</v>
      </c>
      <c r="U654" s="2">
        <v>68397.83</v>
      </c>
    </row>
    <row r="655" spans="1:21" ht="13.15" customHeight="1" x14ac:dyDescent="0.2">
      <c r="A655" s="86" t="s">
        <v>1194</v>
      </c>
      <c r="B655" s="3" t="s">
        <v>1195</v>
      </c>
      <c r="C655" s="8" t="s">
        <v>47</v>
      </c>
      <c r="D655" s="8" t="s">
        <v>129</v>
      </c>
      <c r="E655" s="8" t="s">
        <v>49</v>
      </c>
      <c r="F655" s="2">
        <v>49.83</v>
      </c>
      <c r="G655" s="2">
        <v>56.53</v>
      </c>
      <c r="H655" s="2">
        <v>56.54</v>
      </c>
      <c r="I655" s="2">
        <v>63.22</v>
      </c>
      <c r="J655" s="2">
        <v>63.23</v>
      </c>
      <c r="K655" s="2">
        <v>69.92</v>
      </c>
      <c r="L655" s="2">
        <v>69.930000000000007</v>
      </c>
      <c r="M655" s="2">
        <v>76.61</v>
      </c>
      <c r="N655" s="2">
        <v>103640</v>
      </c>
      <c r="O655" s="2">
        <v>117566.63</v>
      </c>
      <c r="P655" s="2">
        <v>117566.64</v>
      </c>
      <c r="Q655" s="18">
        <v>131493.25</v>
      </c>
      <c r="R655" s="18">
        <v>131493.26</v>
      </c>
      <c r="S655" s="18">
        <v>145419.88</v>
      </c>
      <c r="T655" s="18">
        <v>145419.89000000001</v>
      </c>
      <c r="U655" s="2">
        <v>159346.5</v>
      </c>
    </row>
    <row r="656" spans="1:21" ht="13.15" customHeight="1" x14ac:dyDescent="0.2">
      <c r="A656" s="86" t="s">
        <v>1196</v>
      </c>
      <c r="B656" s="3" t="s">
        <v>1197</v>
      </c>
      <c r="C656" s="8" t="s">
        <v>47</v>
      </c>
      <c r="D656" s="8" t="s">
        <v>167</v>
      </c>
      <c r="E656" s="8" t="s">
        <v>49</v>
      </c>
      <c r="F656" s="2">
        <v>42.4</v>
      </c>
      <c r="G656" s="2">
        <v>48.51</v>
      </c>
      <c r="H656" s="2">
        <v>48.519999999999996</v>
      </c>
      <c r="I656" s="2">
        <v>54.62</v>
      </c>
      <c r="J656" s="2">
        <v>54.629999999999995</v>
      </c>
      <c r="K656" s="2">
        <v>60.72</v>
      </c>
      <c r="L656" s="2">
        <v>60.73</v>
      </c>
      <c r="M656" s="2">
        <v>66.83</v>
      </c>
      <c r="N656" s="2">
        <v>88200</v>
      </c>
      <c r="O656" s="2">
        <v>100899.42</v>
      </c>
      <c r="P656" s="2">
        <v>100899.43</v>
      </c>
      <c r="Q656" s="18">
        <v>113598.85</v>
      </c>
      <c r="R656" s="18">
        <v>113598.86</v>
      </c>
      <c r="S656" s="18">
        <v>126298.27</v>
      </c>
      <c r="T656" s="18">
        <v>126298.28</v>
      </c>
      <c r="U656" s="2">
        <v>138997.69</v>
      </c>
    </row>
    <row r="657" spans="1:21" ht="13.15" customHeight="1" x14ac:dyDescent="0.2">
      <c r="A657" s="86" t="s">
        <v>1198</v>
      </c>
      <c r="B657" s="3" t="s">
        <v>1199</v>
      </c>
      <c r="C657" s="8" t="s">
        <v>47</v>
      </c>
      <c r="D657" s="8" t="s">
        <v>71</v>
      </c>
      <c r="E657" s="8" t="s">
        <v>49</v>
      </c>
      <c r="F657" s="2">
        <v>33.159999999999997</v>
      </c>
      <c r="G657" s="2">
        <v>37.5</v>
      </c>
      <c r="H657" s="2">
        <v>37.51</v>
      </c>
      <c r="I657" s="2">
        <v>41.84</v>
      </c>
      <c r="J657" s="2">
        <v>41.85</v>
      </c>
      <c r="K657" s="2">
        <v>46.18</v>
      </c>
      <c r="L657" s="2">
        <v>46.19</v>
      </c>
      <c r="M657" s="2">
        <v>50.52</v>
      </c>
      <c r="N657" s="2">
        <v>68979.59</v>
      </c>
      <c r="O657" s="2">
        <v>78005.679999999993</v>
      </c>
      <c r="P657" s="2">
        <v>78005.689999999988</v>
      </c>
      <c r="Q657" s="18">
        <v>87031.77</v>
      </c>
      <c r="R657" s="18">
        <v>87031.78</v>
      </c>
      <c r="S657" s="18">
        <v>96057.85</v>
      </c>
      <c r="T657" s="18">
        <v>96057.86</v>
      </c>
      <c r="U657" s="2">
        <v>105083.94</v>
      </c>
    </row>
    <row r="658" spans="1:21" ht="13.15" customHeight="1" x14ac:dyDescent="0.2">
      <c r="A658" s="86" t="s">
        <v>1200</v>
      </c>
      <c r="B658" s="3" t="s">
        <v>1201</v>
      </c>
      <c r="C658" s="8" t="s">
        <v>47</v>
      </c>
      <c r="D658" s="8" t="s">
        <v>108</v>
      </c>
      <c r="E658" s="8" t="s">
        <v>49</v>
      </c>
      <c r="F658" s="2">
        <v>29.36</v>
      </c>
      <c r="G658" s="2">
        <v>33.200000000000003</v>
      </c>
      <c r="H658" s="2">
        <v>33.21</v>
      </c>
      <c r="I658" s="2">
        <v>37.04</v>
      </c>
      <c r="J658" s="2">
        <v>37.049999999999997</v>
      </c>
      <c r="K658" s="2">
        <v>40.880000000000003</v>
      </c>
      <c r="L658" s="2">
        <v>40.89</v>
      </c>
      <c r="M658" s="2">
        <v>44.72</v>
      </c>
      <c r="N658" s="2">
        <v>61061.22</v>
      </c>
      <c r="O658" s="2">
        <v>69051.179999999993</v>
      </c>
      <c r="P658" s="2">
        <v>69051.189999999988</v>
      </c>
      <c r="Q658" s="18">
        <v>77041.14</v>
      </c>
      <c r="R658" s="18">
        <v>77041.149999999994</v>
      </c>
      <c r="S658" s="18">
        <v>85031.1</v>
      </c>
      <c r="T658" s="18">
        <v>85031.11</v>
      </c>
      <c r="U658" s="2">
        <v>93021.06</v>
      </c>
    </row>
    <row r="659" spans="1:21" ht="13.15" customHeight="1" x14ac:dyDescent="0.2">
      <c r="A659" s="86" t="s">
        <v>1202</v>
      </c>
      <c r="B659" s="3" t="s">
        <v>1203</v>
      </c>
      <c r="C659" s="8" t="s">
        <v>47</v>
      </c>
      <c r="D659" s="8" t="s">
        <v>71</v>
      </c>
      <c r="E659" s="8" t="s">
        <v>49</v>
      </c>
      <c r="F659" s="2">
        <v>33.159999999999997</v>
      </c>
      <c r="G659" s="2">
        <v>37.5</v>
      </c>
      <c r="H659" s="2">
        <v>37.51</v>
      </c>
      <c r="I659" s="2">
        <v>41.84</v>
      </c>
      <c r="J659" s="2">
        <v>41.85</v>
      </c>
      <c r="K659" s="2">
        <v>46.18</v>
      </c>
      <c r="L659" s="2">
        <v>46.19</v>
      </c>
      <c r="M659" s="2">
        <v>50.52</v>
      </c>
      <c r="N659" s="2">
        <v>68979.59</v>
      </c>
      <c r="O659" s="2">
        <v>78005.679999999993</v>
      </c>
      <c r="P659" s="2">
        <v>78005.689999999988</v>
      </c>
      <c r="Q659" s="18">
        <v>87031.77</v>
      </c>
      <c r="R659" s="18">
        <v>87031.78</v>
      </c>
      <c r="S659" s="18">
        <v>96057.85</v>
      </c>
      <c r="T659" s="18">
        <v>96057.86</v>
      </c>
      <c r="U659" s="2">
        <v>105083.94</v>
      </c>
    </row>
    <row r="660" spans="1:21" ht="13.15" customHeight="1" x14ac:dyDescent="0.2">
      <c r="A660" s="86" t="s">
        <v>1204</v>
      </c>
      <c r="B660" s="3" t="s">
        <v>1205</v>
      </c>
      <c r="C660" s="8" t="s">
        <v>15</v>
      </c>
      <c r="D660" s="8" t="s">
        <v>41</v>
      </c>
      <c r="E660" s="8" t="s">
        <v>17</v>
      </c>
      <c r="F660" s="2">
        <v>19.13</v>
      </c>
      <c r="G660" s="2">
        <v>21.38</v>
      </c>
      <c r="H660" s="2">
        <v>21.39</v>
      </c>
      <c r="I660" s="2">
        <v>23.64</v>
      </c>
      <c r="J660" s="2">
        <v>23.650000000000002</v>
      </c>
      <c r="K660" s="2">
        <v>25.89</v>
      </c>
      <c r="L660" s="2">
        <v>25.900000000000002</v>
      </c>
      <c r="M660" s="2">
        <v>28.14</v>
      </c>
      <c r="N660" s="2">
        <v>39791.67</v>
      </c>
      <c r="O660" s="2">
        <v>44475.9</v>
      </c>
      <c r="P660" s="2">
        <v>44475.91</v>
      </c>
      <c r="Q660" s="18">
        <v>49160.12</v>
      </c>
      <c r="R660" s="18">
        <v>49160.130000000005</v>
      </c>
      <c r="S660" s="18">
        <v>53844.35</v>
      </c>
      <c r="T660" s="18">
        <v>53844.36</v>
      </c>
      <c r="U660" s="2">
        <v>58528.57</v>
      </c>
    </row>
    <row r="661" spans="1:21" ht="13.15" customHeight="1" x14ac:dyDescent="0.2">
      <c r="A661" s="86" t="s">
        <v>1206</v>
      </c>
      <c r="B661" s="3" t="s">
        <v>1207</v>
      </c>
      <c r="C661" s="8" t="s">
        <v>15</v>
      </c>
      <c r="D661" s="8" t="s">
        <v>16</v>
      </c>
      <c r="E661" s="8" t="s">
        <v>17</v>
      </c>
      <c r="F661" s="2">
        <v>21.59</v>
      </c>
      <c r="G661" s="2">
        <v>24.41</v>
      </c>
      <c r="H661" s="2">
        <v>24.42</v>
      </c>
      <c r="I661" s="2">
        <v>27.24</v>
      </c>
      <c r="J661" s="2">
        <v>27.25</v>
      </c>
      <c r="K661" s="2">
        <v>30.06</v>
      </c>
      <c r="L661" s="2">
        <v>30.07</v>
      </c>
      <c r="M661" s="2">
        <v>32.880000000000003</v>
      </c>
      <c r="N661" s="2">
        <v>44897.96</v>
      </c>
      <c r="O661" s="2">
        <v>50772.93</v>
      </c>
      <c r="P661" s="2">
        <v>50772.94</v>
      </c>
      <c r="Q661" s="18">
        <v>56647.9</v>
      </c>
      <c r="R661" s="18">
        <v>56647.91</v>
      </c>
      <c r="S661" s="18">
        <v>62522.86</v>
      </c>
      <c r="T661" s="18">
        <v>62522.87</v>
      </c>
      <c r="U661" s="2">
        <v>68397.83</v>
      </c>
    </row>
    <row r="662" spans="1:21" ht="13.15" customHeight="1" x14ac:dyDescent="0.2">
      <c r="A662" s="86" t="s">
        <v>1172</v>
      </c>
      <c r="B662" s="3" t="s">
        <v>1715</v>
      </c>
      <c r="C662" s="8" t="s">
        <v>47</v>
      </c>
      <c r="D662" s="8" t="s">
        <v>74</v>
      </c>
      <c r="E662" s="8" t="s">
        <v>49</v>
      </c>
      <c r="F662" s="2">
        <v>36.81</v>
      </c>
      <c r="G662" s="2">
        <v>42.11</v>
      </c>
      <c r="H662" s="2">
        <v>42.12</v>
      </c>
      <c r="I662" s="2">
        <v>47.41</v>
      </c>
      <c r="J662" s="2">
        <v>47.419999999999995</v>
      </c>
      <c r="K662" s="2">
        <v>52.71</v>
      </c>
      <c r="L662" s="2">
        <v>52.72</v>
      </c>
      <c r="M662" s="2">
        <v>58.01</v>
      </c>
      <c r="N662" s="2">
        <v>76560</v>
      </c>
      <c r="O662" s="2">
        <v>87583.45</v>
      </c>
      <c r="P662" s="2">
        <v>87583.459999999992</v>
      </c>
      <c r="Q662" s="18">
        <v>98606.89</v>
      </c>
      <c r="R662" s="18">
        <v>98606.9</v>
      </c>
      <c r="S662" s="18">
        <v>109630.34</v>
      </c>
      <c r="T662" s="18">
        <v>109630.34999999999</v>
      </c>
      <c r="U662" s="2">
        <v>120653.78</v>
      </c>
    </row>
    <row r="663" spans="1:21" ht="13.15" customHeight="1" x14ac:dyDescent="0.2">
      <c r="A663" s="86" t="s">
        <v>1208</v>
      </c>
      <c r="B663" s="3" t="s">
        <v>1209</v>
      </c>
      <c r="C663" s="8" t="s">
        <v>47</v>
      </c>
      <c r="D663" s="8" t="s">
        <v>55</v>
      </c>
      <c r="E663" s="8" t="s">
        <v>49</v>
      </c>
      <c r="F663" s="2">
        <v>32.31</v>
      </c>
      <c r="G663" s="2">
        <v>36.96</v>
      </c>
      <c r="H663" s="2">
        <v>36.97</v>
      </c>
      <c r="I663" s="2">
        <v>41.61</v>
      </c>
      <c r="J663" s="2">
        <v>41.62</v>
      </c>
      <c r="K663" s="2">
        <v>46.26</v>
      </c>
      <c r="L663" s="2">
        <v>46.269999999999996</v>
      </c>
      <c r="M663" s="2">
        <v>50.91</v>
      </c>
      <c r="N663" s="2">
        <v>67200</v>
      </c>
      <c r="O663" s="2">
        <v>76875.75</v>
      </c>
      <c r="P663" s="2">
        <v>76875.759999999995</v>
      </c>
      <c r="Q663" s="18">
        <v>86551.5</v>
      </c>
      <c r="R663" s="18">
        <v>86551.51</v>
      </c>
      <c r="S663" s="18">
        <v>96227.25</v>
      </c>
      <c r="T663" s="18">
        <v>96227.26</v>
      </c>
      <c r="U663" s="2">
        <v>105902.99999999999</v>
      </c>
    </row>
    <row r="664" spans="1:21" ht="13.15" customHeight="1" x14ac:dyDescent="0.2">
      <c r="A664" s="86" t="s">
        <v>1210</v>
      </c>
      <c r="B664" s="3" t="s">
        <v>1211</v>
      </c>
      <c r="C664" s="8" t="s">
        <v>15</v>
      </c>
      <c r="D664" s="8" t="s">
        <v>159</v>
      </c>
      <c r="E664" s="8" t="s">
        <v>17</v>
      </c>
      <c r="F664" s="2">
        <v>25</v>
      </c>
      <c r="G664" s="2">
        <v>28.27</v>
      </c>
      <c r="H664" s="2">
        <v>28.28</v>
      </c>
      <c r="I664" s="2">
        <v>31.55</v>
      </c>
      <c r="J664" s="2">
        <v>31.560000000000002</v>
      </c>
      <c r="K664" s="2">
        <v>34.82</v>
      </c>
      <c r="L664" s="2">
        <v>34.83</v>
      </c>
      <c r="M664" s="2">
        <v>38.090000000000003</v>
      </c>
      <c r="N664" s="2">
        <v>52000</v>
      </c>
      <c r="O664" s="2">
        <v>58804.28</v>
      </c>
      <c r="P664" s="2">
        <v>58804.29</v>
      </c>
      <c r="Q664" s="18">
        <v>65608.570000000007</v>
      </c>
      <c r="R664" s="18">
        <v>65608.58</v>
      </c>
      <c r="S664" s="18">
        <v>72412.850000000006</v>
      </c>
      <c r="T664" s="18">
        <v>72412.86</v>
      </c>
      <c r="U664" s="2">
        <v>79217.13</v>
      </c>
    </row>
    <row r="665" spans="1:21" ht="13.15" customHeight="1" x14ac:dyDescent="0.2">
      <c r="A665" s="86" t="s">
        <v>1212</v>
      </c>
      <c r="B665" s="3" t="s">
        <v>1213</v>
      </c>
      <c r="C665" s="8" t="s">
        <v>47</v>
      </c>
      <c r="D665" s="8" t="s">
        <v>52</v>
      </c>
      <c r="E665" s="8" t="s">
        <v>49</v>
      </c>
      <c r="F665" s="2">
        <v>29.04</v>
      </c>
      <c r="G665" s="2">
        <v>32.840000000000003</v>
      </c>
      <c r="H665" s="2">
        <v>32.85</v>
      </c>
      <c r="I665" s="2">
        <v>36.64</v>
      </c>
      <c r="J665" s="2">
        <v>36.65</v>
      </c>
      <c r="K665" s="2">
        <v>40.44</v>
      </c>
      <c r="L665" s="2">
        <v>40.449999999999996</v>
      </c>
      <c r="M665" s="2">
        <v>44.24</v>
      </c>
      <c r="N665" s="2">
        <v>60408.160000000003</v>
      </c>
      <c r="O665" s="2">
        <v>68312.67</v>
      </c>
      <c r="P665" s="2">
        <v>68312.679999999993</v>
      </c>
      <c r="Q665" s="18">
        <v>76217.17</v>
      </c>
      <c r="R665" s="18">
        <v>76217.179999999993</v>
      </c>
      <c r="S665" s="18">
        <v>84121.68</v>
      </c>
      <c r="T665" s="18">
        <v>84121.689999999988</v>
      </c>
      <c r="U665" s="2">
        <v>92026.18</v>
      </c>
    </row>
    <row r="666" spans="1:21" ht="13.15" customHeight="1" x14ac:dyDescent="0.2">
      <c r="A666" s="86" t="s">
        <v>1214</v>
      </c>
      <c r="B666" s="3" t="s">
        <v>1215</v>
      </c>
      <c r="C666" s="8" t="s">
        <v>15</v>
      </c>
      <c r="D666" s="8" t="s">
        <v>303</v>
      </c>
      <c r="E666" s="8" t="s">
        <v>17</v>
      </c>
      <c r="F666" s="2">
        <v>15.06</v>
      </c>
      <c r="G666" s="2">
        <v>16.84</v>
      </c>
      <c r="H666" s="2">
        <v>16.850000000000001</v>
      </c>
      <c r="I666" s="2">
        <v>18.61</v>
      </c>
      <c r="J666" s="2">
        <v>18.62</v>
      </c>
      <c r="K666" s="2">
        <v>20.39</v>
      </c>
      <c r="L666" s="2">
        <v>20.400000000000002</v>
      </c>
      <c r="M666" s="2">
        <v>22.16</v>
      </c>
      <c r="N666" s="2">
        <v>31333.33</v>
      </c>
      <c r="O666" s="2">
        <v>35021.85</v>
      </c>
      <c r="P666" s="2">
        <v>35021.86</v>
      </c>
      <c r="Q666" s="18">
        <v>38710.379999999997</v>
      </c>
      <c r="R666" s="18">
        <v>38710.39</v>
      </c>
      <c r="S666" s="18">
        <v>42398.9</v>
      </c>
      <c r="T666" s="18">
        <v>42398.91</v>
      </c>
      <c r="U666" s="2">
        <v>46087.42</v>
      </c>
    </row>
    <row r="667" spans="1:21" ht="13.15" customHeight="1" x14ac:dyDescent="0.2">
      <c r="A667" s="86" t="s">
        <v>1216</v>
      </c>
      <c r="B667" s="3" t="s">
        <v>1217</v>
      </c>
      <c r="C667" s="8" t="s">
        <v>15</v>
      </c>
      <c r="D667" s="8" t="s">
        <v>36</v>
      </c>
      <c r="E667" s="8" t="s">
        <v>17</v>
      </c>
      <c r="F667" s="2">
        <v>16.43</v>
      </c>
      <c r="G667" s="2">
        <v>18.36</v>
      </c>
      <c r="H667" s="2">
        <v>18.37</v>
      </c>
      <c r="I667" s="2">
        <v>20.3</v>
      </c>
      <c r="J667" s="2">
        <v>20.310000000000002</v>
      </c>
      <c r="K667" s="2">
        <v>22.23</v>
      </c>
      <c r="L667" s="2">
        <v>22.240000000000002</v>
      </c>
      <c r="M667" s="2">
        <v>24.161004326923077</v>
      </c>
      <c r="N667" s="2">
        <v>34166.67</v>
      </c>
      <c r="O667" s="2">
        <v>38188.730000000003</v>
      </c>
      <c r="P667" s="2">
        <v>38188.740000000005</v>
      </c>
      <c r="Q667" s="18">
        <v>42210.78</v>
      </c>
      <c r="R667" s="18">
        <v>42210.79</v>
      </c>
      <c r="S667" s="18">
        <v>46232.84</v>
      </c>
      <c r="T667" s="18">
        <v>46232.85</v>
      </c>
      <c r="U667" s="2">
        <v>50254.89</v>
      </c>
    </row>
    <row r="668" spans="1:21" ht="13.15" customHeight="1" x14ac:dyDescent="0.2">
      <c r="A668" s="86" t="s">
        <v>1218</v>
      </c>
      <c r="B668" s="3" t="s">
        <v>1219</v>
      </c>
      <c r="C668" s="8" t="s">
        <v>15</v>
      </c>
      <c r="D668" s="8" t="s">
        <v>113</v>
      </c>
      <c r="E668" s="8" t="s">
        <v>17</v>
      </c>
      <c r="F668" s="2">
        <v>15</v>
      </c>
      <c r="G668" s="2">
        <v>16.13</v>
      </c>
      <c r="H668" s="2">
        <v>16.14</v>
      </c>
      <c r="I668" s="2">
        <v>17.260000000000002</v>
      </c>
      <c r="J668" s="2">
        <v>17.270000000000003</v>
      </c>
      <c r="K668" s="2">
        <v>18.38</v>
      </c>
      <c r="L668" s="2">
        <v>18.39</v>
      </c>
      <c r="M668" s="2">
        <v>19.510000000000002</v>
      </c>
      <c r="N668" s="2">
        <v>31200</v>
      </c>
      <c r="O668" s="2">
        <v>33542.910000000003</v>
      </c>
      <c r="P668" s="2">
        <v>33542.920000000006</v>
      </c>
      <c r="Q668" s="18">
        <v>35885.82</v>
      </c>
      <c r="R668" s="18">
        <v>35885.83</v>
      </c>
      <c r="S668" s="18">
        <v>38228.730000000003</v>
      </c>
      <c r="T668" s="18">
        <v>38228.740000000005</v>
      </c>
      <c r="U668" s="2">
        <v>40571.64</v>
      </c>
    </row>
    <row r="669" spans="1:21" ht="13.15" customHeight="1" x14ac:dyDescent="0.2">
      <c r="A669" s="86" t="s">
        <v>1220</v>
      </c>
      <c r="B669" s="3" t="s">
        <v>1221</v>
      </c>
      <c r="C669" s="8" t="s">
        <v>15</v>
      </c>
      <c r="D669" s="8" t="s">
        <v>41</v>
      </c>
      <c r="E669" s="8" t="s">
        <v>17</v>
      </c>
      <c r="F669" s="2">
        <v>19.13</v>
      </c>
      <c r="G669" s="2">
        <v>21.38</v>
      </c>
      <c r="H669" s="2">
        <v>21.39</v>
      </c>
      <c r="I669" s="2">
        <v>23.64</v>
      </c>
      <c r="J669" s="2">
        <v>23.650000000000002</v>
      </c>
      <c r="K669" s="2">
        <v>25.89</v>
      </c>
      <c r="L669" s="2">
        <v>25.900000000000002</v>
      </c>
      <c r="M669" s="2">
        <v>28.14</v>
      </c>
      <c r="N669" s="2">
        <v>39791.67</v>
      </c>
      <c r="O669" s="2">
        <v>44475.9</v>
      </c>
      <c r="P669" s="2">
        <v>44475.91</v>
      </c>
      <c r="Q669" s="18">
        <v>49160.12</v>
      </c>
      <c r="R669" s="18">
        <v>49160.130000000005</v>
      </c>
      <c r="S669" s="18">
        <v>53844.35</v>
      </c>
      <c r="T669" s="18">
        <v>53844.36</v>
      </c>
      <c r="U669" s="2">
        <v>58528.57</v>
      </c>
    </row>
    <row r="670" spans="1:21" ht="13.15" customHeight="1" x14ac:dyDescent="0.2">
      <c r="A670" s="86" t="s">
        <v>1222</v>
      </c>
      <c r="B670" s="3" t="s">
        <v>1223</v>
      </c>
      <c r="C670" s="8" t="s">
        <v>47</v>
      </c>
      <c r="D670" s="8" t="s">
        <v>52</v>
      </c>
      <c r="E670" s="8" t="s">
        <v>49</v>
      </c>
      <c r="F670" s="2">
        <v>29.04</v>
      </c>
      <c r="G670" s="2">
        <v>32.840000000000003</v>
      </c>
      <c r="H670" s="2">
        <v>32.85</v>
      </c>
      <c r="I670" s="2">
        <v>36.64</v>
      </c>
      <c r="J670" s="2">
        <v>36.65</v>
      </c>
      <c r="K670" s="2">
        <v>40.44</v>
      </c>
      <c r="L670" s="2">
        <v>40.449999999999996</v>
      </c>
      <c r="M670" s="2">
        <v>44.24</v>
      </c>
      <c r="N670" s="2">
        <v>60408.160000000003</v>
      </c>
      <c r="O670" s="2">
        <v>68312.67</v>
      </c>
      <c r="P670" s="2">
        <v>68312.679999999993</v>
      </c>
      <c r="Q670" s="18">
        <v>76217.17</v>
      </c>
      <c r="R670" s="18">
        <v>76217.179999999993</v>
      </c>
      <c r="S670" s="18">
        <v>84121.68</v>
      </c>
      <c r="T670" s="18">
        <v>84121.689999999988</v>
      </c>
      <c r="U670" s="2">
        <v>92026.18</v>
      </c>
    </row>
    <row r="671" spans="1:21" ht="13.15" customHeight="1" x14ac:dyDescent="0.2">
      <c r="A671" s="86" t="s">
        <v>1224</v>
      </c>
      <c r="B671" s="3" t="s">
        <v>1225</v>
      </c>
      <c r="C671" s="8" t="s">
        <v>47</v>
      </c>
      <c r="D671" s="8" t="s">
        <v>58</v>
      </c>
      <c r="E671" s="8" t="s">
        <v>49</v>
      </c>
      <c r="F671" s="2">
        <v>25</v>
      </c>
      <c r="G671" s="2">
        <v>28.27</v>
      </c>
      <c r="H671" s="2">
        <v>28.28</v>
      </c>
      <c r="I671" s="2">
        <v>31.55</v>
      </c>
      <c r="J671" s="2">
        <v>31.560000000000002</v>
      </c>
      <c r="K671" s="2">
        <v>34.82</v>
      </c>
      <c r="L671" s="2">
        <v>34.83</v>
      </c>
      <c r="M671" s="2">
        <v>38.090000000000003</v>
      </c>
      <c r="N671" s="2">
        <v>52000</v>
      </c>
      <c r="O671" s="2">
        <v>58804.28</v>
      </c>
      <c r="P671" s="2">
        <v>58804.29</v>
      </c>
      <c r="Q671" s="18">
        <v>65608.570000000007</v>
      </c>
      <c r="R671" s="18">
        <v>65608.58</v>
      </c>
      <c r="S671" s="18">
        <v>72412.850000000006</v>
      </c>
      <c r="T671" s="18">
        <v>72412.86</v>
      </c>
      <c r="U671" s="2">
        <v>79217.13</v>
      </c>
    </row>
    <row r="672" spans="1:21" ht="13.15" customHeight="1" x14ac:dyDescent="0.2">
      <c r="A672" s="86" t="s">
        <v>1226</v>
      </c>
      <c r="B672" s="3" t="s">
        <v>1227</v>
      </c>
      <c r="C672" s="8" t="s">
        <v>47</v>
      </c>
      <c r="D672" s="8" t="s">
        <v>58</v>
      </c>
      <c r="E672" s="8" t="s">
        <v>49</v>
      </c>
      <c r="F672" s="2">
        <v>25</v>
      </c>
      <c r="G672" s="2">
        <v>28.27</v>
      </c>
      <c r="H672" s="2">
        <v>28.28</v>
      </c>
      <c r="I672" s="2">
        <v>31.55</v>
      </c>
      <c r="J672" s="2">
        <v>31.560000000000002</v>
      </c>
      <c r="K672" s="2">
        <v>34.82</v>
      </c>
      <c r="L672" s="2">
        <v>34.83</v>
      </c>
      <c r="M672" s="2">
        <v>38.090000000000003</v>
      </c>
      <c r="N672" s="2">
        <v>52000</v>
      </c>
      <c r="O672" s="2">
        <v>58804.28</v>
      </c>
      <c r="P672" s="2">
        <v>58804.29</v>
      </c>
      <c r="Q672" s="18">
        <v>65608.570000000007</v>
      </c>
      <c r="R672" s="18">
        <v>65608.58</v>
      </c>
      <c r="S672" s="18">
        <v>72412.850000000006</v>
      </c>
      <c r="T672" s="18">
        <v>72412.86</v>
      </c>
      <c r="U672" s="2">
        <v>79217.13</v>
      </c>
    </row>
    <row r="673" spans="1:21" ht="13.15" customHeight="1" x14ac:dyDescent="0.2">
      <c r="A673" s="87" t="s">
        <v>1228</v>
      </c>
      <c r="B673" s="3" t="s">
        <v>1229</v>
      </c>
      <c r="C673" s="8" t="s">
        <v>47</v>
      </c>
      <c r="D673" s="8" t="s">
        <v>48</v>
      </c>
      <c r="E673" s="8" t="s">
        <v>49</v>
      </c>
      <c r="F673" s="2">
        <v>36.729999999999997</v>
      </c>
      <c r="G673" s="2">
        <v>42.02</v>
      </c>
      <c r="H673" s="2">
        <v>42.03</v>
      </c>
      <c r="I673" s="2">
        <v>47.31</v>
      </c>
      <c r="J673" s="2">
        <v>47.32</v>
      </c>
      <c r="K673" s="2">
        <v>52.6</v>
      </c>
      <c r="L673" s="2">
        <v>52.61</v>
      </c>
      <c r="M673" s="2">
        <v>57.89</v>
      </c>
      <c r="N673" s="2">
        <v>76400</v>
      </c>
      <c r="O673" s="2">
        <v>87400.41</v>
      </c>
      <c r="P673" s="2">
        <v>87400.42</v>
      </c>
      <c r="Q673" s="18">
        <v>98400.82</v>
      </c>
      <c r="R673" s="18">
        <v>98400.83</v>
      </c>
      <c r="S673" s="18">
        <v>109401.22</v>
      </c>
      <c r="T673" s="18">
        <v>109401.23</v>
      </c>
      <c r="U673" s="2">
        <v>120401.63</v>
      </c>
    </row>
    <row r="674" spans="1:21" ht="13.15" customHeight="1" x14ac:dyDescent="0.2">
      <c r="A674" s="87" t="s">
        <v>1230</v>
      </c>
      <c r="B674" s="3" t="s">
        <v>1231</v>
      </c>
      <c r="C674" s="8" t="s">
        <v>47</v>
      </c>
      <c r="D674" s="8" t="s">
        <v>167</v>
      </c>
      <c r="E674" s="8" t="s">
        <v>49</v>
      </c>
      <c r="F674" s="2">
        <v>42.4</v>
      </c>
      <c r="G674" s="2">
        <v>48.51</v>
      </c>
      <c r="H674" s="2">
        <v>48.519999999999996</v>
      </c>
      <c r="I674" s="2">
        <v>54.62</v>
      </c>
      <c r="J674" s="2">
        <v>54.629999999999995</v>
      </c>
      <c r="K674" s="2">
        <v>60.72</v>
      </c>
      <c r="L674" s="2">
        <v>60.73</v>
      </c>
      <c r="M674" s="2">
        <v>66.83</v>
      </c>
      <c r="N674" s="2">
        <v>88200</v>
      </c>
      <c r="O674" s="2">
        <v>100899.42</v>
      </c>
      <c r="P674" s="2">
        <v>100899.43</v>
      </c>
      <c r="Q674" s="18">
        <v>113598.85</v>
      </c>
      <c r="R674" s="18">
        <v>113598.86</v>
      </c>
      <c r="S674" s="18">
        <v>126298.27</v>
      </c>
      <c r="T674" s="18">
        <v>126298.28</v>
      </c>
      <c r="U674" s="2">
        <v>138997.69</v>
      </c>
    </row>
    <row r="675" spans="1:21" ht="13.15" customHeight="1" x14ac:dyDescent="0.2">
      <c r="A675" s="86" t="s">
        <v>1232</v>
      </c>
      <c r="B675" s="3" t="s">
        <v>1233</v>
      </c>
      <c r="C675" s="8" t="s">
        <v>15</v>
      </c>
      <c r="D675" s="8" t="s">
        <v>20</v>
      </c>
      <c r="E675" s="8" t="s">
        <v>17</v>
      </c>
      <c r="F675" s="2">
        <v>17.89</v>
      </c>
      <c r="G675" s="2">
        <v>20</v>
      </c>
      <c r="H675" s="2">
        <v>20.010000000000002</v>
      </c>
      <c r="I675" s="2">
        <v>22.1</v>
      </c>
      <c r="J675" s="2">
        <v>22.110000000000003</v>
      </c>
      <c r="K675" s="2">
        <v>24.21</v>
      </c>
      <c r="L675" s="2">
        <v>24.220000000000002</v>
      </c>
      <c r="M675" s="2">
        <v>26.31</v>
      </c>
      <c r="N675" s="2">
        <v>37208.33</v>
      </c>
      <c r="O675" s="2">
        <v>41588.449999999997</v>
      </c>
      <c r="P675" s="2">
        <v>41588.46</v>
      </c>
      <c r="Q675" s="18">
        <v>45968.57</v>
      </c>
      <c r="R675" s="18">
        <v>45968.58</v>
      </c>
      <c r="S675" s="18">
        <v>50348.69</v>
      </c>
      <c r="T675" s="18">
        <v>50348.700000000004</v>
      </c>
      <c r="U675" s="2">
        <v>54728.81</v>
      </c>
    </row>
    <row r="676" spans="1:21" ht="13.15" customHeight="1" x14ac:dyDescent="0.2">
      <c r="A676" s="86" t="s">
        <v>1234</v>
      </c>
      <c r="B676" s="3" t="s">
        <v>1235</v>
      </c>
      <c r="C676" s="8" t="s">
        <v>15</v>
      </c>
      <c r="D676" s="8" t="s">
        <v>16</v>
      </c>
      <c r="E676" s="8" t="s">
        <v>17</v>
      </c>
      <c r="F676" s="2">
        <v>21.59</v>
      </c>
      <c r="G676" s="2">
        <v>24.41</v>
      </c>
      <c r="H676" s="2">
        <v>24.42</v>
      </c>
      <c r="I676" s="2">
        <v>27.24</v>
      </c>
      <c r="J676" s="2">
        <v>27.25</v>
      </c>
      <c r="K676" s="2">
        <v>30.06</v>
      </c>
      <c r="L676" s="2">
        <v>30.07</v>
      </c>
      <c r="M676" s="2">
        <v>32.880000000000003</v>
      </c>
      <c r="N676" s="2">
        <v>44897.96</v>
      </c>
      <c r="O676" s="2">
        <v>50772.93</v>
      </c>
      <c r="P676" s="2">
        <v>50772.94</v>
      </c>
      <c r="Q676" s="18">
        <v>56647.9</v>
      </c>
      <c r="R676" s="18">
        <v>56647.91</v>
      </c>
      <c r="S676" s="18">
        <v>62522.86</v>
      </c>
      <c r="T676" s="18">
        <v>62522.87</v>
      </c>
      <c r="U676" s="2">
        <v>68397.83</v>
      </c>
    </row>
    <row r="677" spans="1:21" ht="13.15" customHeight="1" x14ac:dyDescent="0.2">
      <c r="A677" s="86" t="s">
        <v>1236</v>
      </c>
      <c r="B677" s="3" t="s">
        <v>1237</v>
      </c>
      <c r="C677" s="8" t="s">
        <v>47</v>
      </c>
      <c r="D677" s="8" t="s">
        <v>61</v>
      </c>
      <c r="E677" s="8" t="s">
        <v>17</v>
      </c>
      <c r="F677" s="2">
        <v>19.13</v>
      </c>
      <c r="G677" s="2">
        <v>21.38</v>
      </c>
      <c r="H677" s="2">
        <v>21.39</v>
      </c>
      <c r="I677" s="2">
        <v>23.64</v>
      </c>
      <c r="J677" s="2">
        <v>23.650000000000002</v>
      </c>
      <c r="K677" s="2">
        <v>25.89</v>
      </c>
      <c r="L677" s="2">
        <v>25.900000000000002</v>
      </c>
      <c r="M677" s="2">
        <v>28.14</v>
      </c>
      <c r="N677" s="2">
        <v>39791.67</v>
      </c>
      <c r="O677" s="2">
        <v>44475.9</v>
      </c>
      <c r="P677" s="2">
        <v>44475.91</v>
      </c>
      <c r="Q677" s="18">
        <v>49160.12</v>
      </c>
      <c r="R677" s="18">
        <v>49160.130000000005</v>
      </c>
      <c r="S677" s="18">
        <v>53844.35</v>
      </c>
      <c r="T677" s="18">
        <v>53844.36</v>
      </c>
      <c r="U677" s="2">
        <v>58528.57</v>
      </c>
    </row>
    <row r="678" spans="1:21" ht="13.15" customHeight="1" x14ac:dyDescent="0.2">
      <c r="A678" s="86" t="s">
        <v>1238</v>
      </c>
      <c r="B678" s="3" t="s">
        <v>1239</v>
      </c>
      <c r="C678" s="8" t="s">
        <v>47</v>
      </c>
      <c r="D678" s="8" t="s">
        <v>64</v>
      </c>
      <c r="E678" s="8" t="s">
        <v>49</v>
      </c>
      <c r="F678" s="2">
        <v>21.59</v>
      </c>
      <c r="G678" s="2">
        <v>24.41</v>
      </c>
      <c r="H678" s="2">
        <v>24.42</v>
      </c>
      <c r="I678" s="2">
        <v>27.24</v>
      </c>
      <c r="J678" s="2">
        <v>27.25</v>
      </c>
      <c r="K678" s="2">
        <v>30.06</v>
      </c>
      <c r="L678" s="2">
        <v>30.07</v>
      </c>
      <c r="M678" s="2">
        <v>32.880000000000003</v>
      </c>
      <c r="N678" s="2">
        <v>44897.96</v>
      </c>
      <c r="O678" s="2">
        <v>50772.93</v>
      </c>
      <c r="P678" s="2">
        <v>50772.94</v>
      </c>
      <c r="Q678" s="18">
        <v>56647.9</v>
      </c>
      <c r="R678" s="18">
        <v>56647.91</v>
      </c>
      <c r="S678" s="18">
        <v>62522.86</v>
      </c>
      <c r="T678" s="18">
        <v>62522.87</v>
      </c>
      <c r="U678" s="2">
        <v>68397.83</v>
      </c>
    </row>
    <row r="679" spans="1:21" ht="13.15" customHeight="1" x14ac:dyDescent="0.2">
      <c r="A679" s="86" t="s">
        <v>1240</v>
      </c>
      <c r="B679" s="3" t="s">
        <v>1241</v>
      </c>
      <c r="C679" s="8" t="s">
        <v>15</v>
      </c>
      <c r="D679" s="25" t="s">
        <v>490</v>
      </c>
      <c r="E679" s="8" t="s">
        <v>17</v>
      </c>
      <c r="F679" s="2">
        <v>31.25</v>
      </c>
      <c r="G679" s="2"/>
      <c r="H679" s="2"/>
      <c r="I679" s="2"/>
      <c r="J679" s="2"/>
      <c r="K679" s="2"/>
      <c r="L679" s="2"/>
      <c r="M679" s="2">
        <v>56.95</v>
      </c>
      <c r="N679" s="2">
        <v>65000</v>
      </c>
      <c r="O679" s="2"/>
      <c r="P679" s="2"/>
      <c r="Q679" s="18"/>
      <c r="R679" s="18"/>
      <c r="S679" s="18"/>
      <c r="T679" s="18"/>
      <c r="U679" s="2">
        <f>Table1[[#This Row],[HQ4 Max]]*2080</f>
        <v>118456</v>
      </c>
    </row>
    <row r="680" spans="1:21" ht="13.15" customHeight="1" x14ac:dyDescent="0.2">
      <c r="A680" s="86" t="s">
        <v>1242</v>
      </c>
      <c r="B680" s="3" t="s">
        <v>1243</v>
      </c>
      <c r="C680" s="8" t="s">
        <v>15</v>
      </c>
      <c r="D680" s="8" t="s">
        <v>513</v>
      </c>
      <c r="E680" s="8" t="s">
        <v>17</v>
      </c>
      <c r="F680" s="2">
        <v>19.899999999999999</v>
      </c>
      <c r="G680" s="2"/>
      <c r="H680" s="2"/>
      <c r="I680" s="2"/>
      <c r="J680" s="2"/>
      <c r="K680" s="2"/>
      <c r="L680" s="2"/>
      <c r="M680" s="2">
        <v>46.6</v>
      </c>
      <c r="N680" s="2">
        <v>41400</v>
      </c>
      <c r="O680" s="2"/>
      <c r="P680" s="2"/>
      <c r="Q680" s="18"/>
      <c r="R680" s="18"/>
      <c r="S680" s="18"/>
      <c r="T680" s="18"/>
      <c r="U680" s="2">
        <f>Table1[[#This Row],[HQ4 Max]]*2080</f>
        <v>96928</v>
      </c>
    </row>
    <row r="681" spans="1:21" ht="13.15" customHeight="1" x14ac:dyDescent="0.2">
      <c r="A681" s="86" t="s">
        <v>1244</v>
      </c>
      <c r="B681" s="3" t="s">
        <v>1245</v>
      </c>
      <c r="C681" s="8" t="s">
        <v>15</v>
      </c>
      <c r="D681" s="8" t="s">
        <v>1156</v>
      </c>
      <c r="E681" s="8" t="s">
        <v>17</v>
      </c>
      <c r="F681" s="2">
        <v>40.380000000000003</v>
      </c>
      <c r="G681" s="2"/>
      <c r="H681" s="2"/>
      <c r="I681" s="2"/>
      <c r="J681" s="2"/>
      <c r="K681" s="2"/>
      <c r="L681" s="2"/>
      <c r="M681" s="2">
        <v>65.23</v>
      </c>
      <c r="N681" s="2">
        <v>84000</v>
      </c>
      <c r="O681" s="2"/>
      <c r="P681" s="2"/>
      <c r="Q681" s="18"/>
      <c r="R681" s="18"/>
      <c r="S681" s="18"/>
      <c r="T681" s="18"/>
      <c r="U681" s="2">
        <f>Table1[[#This Row],[HQ4 Max]]*2080</f>
        <v>135678.39999999999</v>
      </c>
    </row>
    <row r="682" spans="1:21" ht="13.15" customHeight="1" x14ac:dyDescent="0.2">
      <c r="A682" s="86" t="s">
        <v>1246</v>
      </c>
      <c r="B682" s="3" t="s">
        <v>1247</v>
      </c>
      <c r="C682" s="8" t="s">
        <v>15</v>
      </c>
      <c r="D682" s="8" t="s">
        <v>41</v>
      </c>
      <c r="E682" s="8" t="s">
        <v>17</v>
      </c>
      <c r="F682" s="2">
        <v>19.13</v>
      </c>
      <c r="G682" s="2">
        <v>21.38</v>
      </c>
      <c r="H682" s="2">
        <v>21.39</v>
      </c>
      <c r="I682" s="2">
        <v>23.64</v>
      </c>
      <c r="J682" s="2">
        <v>23.650000000000002</v>
      </c>
      <c r="K682" s="2">
        <v>25.89</v>
      </c>
      <c r="L682" s="2">
        <v>25.900000000000002</v>
      </c>
      <c r="M682" s="2">
        <v>28.14</v>
      </c>
      <c r="N682" s="2">
        <v>39791.67</v>
      </c>
      <c r="O682" s="2">
        <v>44475.9</v>
      </c>
      <c r="P682" s="2">
        <v>44475.91</v>
      </c>
      <c r="Q682" s="18">
        <v>49160.12</v>
      </c>
      <c r="R682" s="18">
        <v>49160.130000000005</v>
      </c>
      <c r="S682" s="18">
        <v>53844.35</v>
      </c>
      <c r="T682" s="18">
        <v>53844.36</v>
      </c>
      <c r="U682" s="2">
        <v>58528.57</v>
      </c>
    </row>
    <row r="683" spans="1:21" ht="13.15" customHeight="1" x14ac:dyDescent="0.2">
      <c r="A683" s="86" t="s">
        <v>1248</v>
      </c>
      <c r="B683" s="3" t="s">
        <v>1249</v>
      </c>
      <c r="C683" s="8" t="s">
        <v>47</v>
      </c>
      <c r="D683" s="8" t="s">
        <v>170</v>
      </c>
      <c r="E683" s="8" t="s">
        <v>17</v>
      </c>
      <c r="F683" s="2">
        <v>21.59</v>
      </c>
      <c r="G683" s="2">
        <v>24.41</v>
      </c>
      <c r="H683" s="2">
        <v>24.42</v>
      </c>
      <c r="I683" s="2">
        <v>27.24</v>
      </c>
      <c r="J683" s="2">
        <v>27.25</v>
      </c>
      <c r="K683" s="2">
        <v>30.06</v>
      </c>
      <c r="L683" s="2">
        <v>30.07</v>
      </c>
      <c r="M683" s="2">
        <v>32.880000000000003</v>
      </c>
      <c r="N683" s="2">
        <v>44897.96</v>
      </c>
      <c r="O683" s="2">
        <v>50772.93</v>
      </c>
      <c r="P683" s="2">
        <v>50772.94</v>
      </c>
      <c r="Q683" s="18">
        <v>56647.9</v>
      </c>
      <c r="R683" s="18">
        <v>56647.91</v>
      </c>
      <c r="S683" s="18">
        <v>62522.86</v>
      </c>
      <c r="T683" s="18">
        <v>62522.87</v>
      </c>
      <c r="U683" s="2">
        <v>68397.83</v>
      </c>
    </row>
    <row r="684" spans="1:21" ht="13.15" customHeight="1" x14ac:dyDescent="0.2">
      <c r="A684" s="86" t="s">
        <v>1250</v>
      </c>
      <c r="B684" s="3" t="s">
        <v>1251</v>
      </c>
      <c r="C684" s="8" t="s">
        <v>47</v>
      </c>
      <c r="D684" s="8" t="s">
        <v>58</v>
      </c>
      <c r="E684" s="8" t="s">
        <v>49</v>
      </c>
      <c r="F684" s="2">
        <v>25</v>
      </c>
      <c r="G684" s="2">
        <v>28.27</v>
      </c>
      <c r="H684" s="2">
        <v>28.28</v>
      </c>
      <c r="I684" s="2">
        <v>31.55</v>
      </c>
      <c r="J684" s="2">
        <v>31.560000000000002</v>
      </c>
      <c r="K684" s="2">
        <v>34.82</v>
      </c>
      <c r="L684" s="2">
        <v>34.83</v>
      </c>
      <c r="M684" s="2">
        <v>38.090000000000003</v>
      </c>
      <c r="N684" s="2">
        <v>52000</v>
      </c>
      <c r="O684" s="2">
        <v>58804.28</v>
      </c>
      <c r="P684" s="2">
        <v>58804.29</v>
      </c>
      <c r="Q684" s="18">
        <v>65608.570000000007</v>
      </c>
      <c r="R684" s="18">
        <v>65608.58</v>
      </c>
      <c r="S684" s="18">
        <v>72412.850000000006</v>
      </c>
      <c r="T684" s="18">
        <v>72412.86</v>
      </c>
      <c r="U684" s="2">
        <v>79217.13</v>
      </c>
    </row>
    <row r="685" spans="1:21" ht="13.15" customHeight="1" x14ac:dyDescent="0.2">
      <c r="A685" s="86" t="s">
        <v>1252</v>
      </c>
      <c r="B685" s="3" t="s">
        <v>1253</v>
      </c>
      <c r="C685" s="8" t="s">
        <v>15</v>
      </c>
      <c r="D685" s="8" t="s">
        <v>16</v>
      </c>
      <c r="E685" s="8" t="s">
        <v>17</v>
      </c>
      <c r="F685" s="2">
        <v>21.59</v>
      </c>
      <c r="G685" s="2">
        <v>24.41</v>
      </c>
      <c r="H685" s="2">
        <v>24.42</v>
      </c>
      <c r="I685" s="2">
        <v>27.24</v>
      </c>
      <c r="J685" s="2">
        <v>27.25</v>
      </c>
      <c r="K685" s="2">
        <v>30.06</v>
      </c>
      <c r="L685" s="2">
        <v>30.07</v>
      </c>
      <c r="M685" s="2">
        <v>32.880000000000003</v>
      </c>
      <c r="N685" s="2">
        <v>44897.96</v>
      </c>
      <c r="O685" s="2">
        <v>50772.93</v>
      </c>
      <c r="P685" s="2">
        <v>50772.94</v>
      </c>
      <c r="Q685" s="18">
        <v>56647.9</v>
      </c>
      <c r="R685" s="18">
        <v>56647.91</v>
      </c>
      <c r="S685" s="18">
        <v>62522.86</v>
      </c>
      <c r="T685" s="18">
        <v>62522.87</v>
      </c>
      <c r="U685" s="2">
        <v>68397.83</v>
      </c>
    </row>
    <row r="686" spans="1:21" ht="13.15" customHeight="1" x14ac:dyDescent="0.2">
      <c r="A686" s="86" t="s">
        <v>1254</v>
      </c>
      <c r="B686" s="3" t="s">
        <v>1255</v>
      </c>
      <c r="C686" s="8" t="s">
        <v>47</v>
      </c>
      <c r="D686" s="8" t="s">
        <v>170</v>
      </c>
      <c r="E686" s="8" t="s">
        <v>17</v>
      </c>
      <c r="F686" s="2">
        <v>21.59</v>
      </c>
      <c r="G686" s="2">
        <v>24.41</v>
      </c>
      <c r="H686" s="2">
        <v>24.42</v>
      </c>
      <c r="I686" s="2">
        <v>27.24</v>
      </c>
      <c r="J686" s="2">
        <v>27.25</v>
      </c>
      <c r="K686" s="2">
        <v>30.06</v>
      </c>
      <c r="L686" s="2">
        <v>30.07</v>
      </c>
      <c r="M686" s="2">
        <v>32.880000000000003</v>
      </c>
      <c r="N686" s="2">
        <v>44897.96</v>
      </c>
      <c r="O686" s="2">
        <v>50772.93</v>
      </c>
      <c r="P686" s="2">
        <v>50772.94</v>
      </c>
      <c r="Q686" s="18">
        <v>56647.9</v>
      </c>
      <c r="R686" s="18">
        <v>56647.91</v>
      </c>
      <c r="S686" s="18">
        <v>62522.86</v>
      </c>
      <c r="T686" s="18">
        <v>62522.87</v>
      </c>
      <c r="U686" s="2">
        <v>68397.83</v>
      </c>
    </row>
    <row r="687" spans="1:21" ht="13.15" customHeight="1" x14ac:dyDescent="0.2">
      <c r="A687" s="87" t="s">
        <v>1683</v>
      </c>
      <c r="B687" s="3" t="s">
        <v>1692</v>
      </c>
      <c r="C687" s="8" t="s">
        <v>47</v>
      </c>
      <c r="D687" s="8" t="s">
        <v>58</v>
      </c>
      <c r="E687" s="8" t="s">
        <v>49</v>
      </c>
      <c r="F687" s="2">
        <v>25</v>
      </c>
      <c r="G687" s="2">
        <v>28.27</v>
      </c>
      <c r="H687" s="2">
        <v>28.28</v>
      </c>
      <c r="I687" s="2">
        <v>31.55</v>
      </c>
      <c r="J687" s="2">
        <v>31.560000000000002</v>
      </c>
      <c r="K687" s="2">
        <v>34.82</v>
      </c>
      <c r="L687" s="2">
        <v>34.83</v>
      </c>
      <c r="M687" s="2">
        <v>38.090000000000003</v>
      </c>
      <c r="N687" s="2">
        <v>52000</v>
      </c>
      <c r="O687" s="2">
        <v>58804.28</v>
      </c>
      <c r="P687" s="2">
        <v>58804.29</v>
      </c>
      <c r="Q687" s="18">
        <v>65608.570000000007</v>
      </c>
      <c r="R687" s="18">
        <v>65608.58</v>
      </c>
      <c r="S687" s="18">
        <v>72412.850000000006</v>
      </c>
      <c r="T687" s="18">
        <v>72412.86</v>
      </c>
      <c r="U687" s="2">
        <v>79217.13</v>
      </c>
    </row>
    <row r="688" spans="1:21" ht="13.15" customHeight="1" x14ac:dyDescent="0.2">
      <c r="A688" s="87" t="s">
        <v>1682</v>
      </c>
      <c r="B688" s="3" t="s">
        <v>1691</v>
      </c>
      <c r="C688" s="8" t="s">
        <v>15</v>
      </c>
      <c r="D688" s="8" t="s">
        <v>20</v>
      </c>
      <c r="E688" s="8" t="s">
        <v>17</v>
      </c>
      <c r="F688" s="2">
        <v>17.89</v>
      </c>
      <c r="G688" s="2">
        <v>20</v>
      </c>
      <c r="H688" s="2">
        <v>20.010000000000002</v>
      </c>
      <c r="I688" s="2">
        <v>22.1</v>
      </c>
      <c r="J688" s="2">
        <v>22.110000000000003</v>
      </c>
      <c r="K688" s="2">
        <v>24.21</v>
      </c>
      <c r="L688" s="2">
        <v>24.220000000000002</v>
      </c>
      <c r="M688" s="2">
        <v>26.31</v>
      </c>
      <c r="N688" s="2">
        <v>37208.33</v>
      </c>
      <c r="O688" s="2">
        <v>41588.449999999997</v>
      </c>
      <c r="P688" s="2">
        <v>41588.46</v>
      </c>
      <c r="Q688" s="18">
        <v>45968.57</v>
      </c>
      <c r="R688" s="18">
        <v>45968.58</v>
      </c>
      <c r="S688" s="18">
        <v>50348.69</v>
      </c>
      <c r="T688" s="18">
        <v>50348.700000000004</v>
      </c>
      <c r="U688" s="2">
        <v>54728.81</v>
      </c>
    </row>
    <row r="689" spans="1:21" ht="13.15" customHeight="1" x14ac:dyDescent="0.2">
      <c r="A689" s="87" t="s">
        <v>1675</v>
      </c>
      <c r="B689" s="3" t="s">
        <v>1686</v>
      </c>
      <c r="C689" s="8" t="s">
        <v>15</v>
      </c>
      <c r="D689" s="8" t="s">
        <v>20</v>
      </c>
      <c r="E689" s="8" t="s">
        <v>17</v>
      </c>
      <c r="F689" s="2">
        <v>17.89</v>
      </c>
      <c r="G689" s="2">
        <v>20</v>
      </c>
      <c r="H689" s="2">
        <v>20.010000000000002</v>
      </c>
      <c r="I689" s="2">
        <v>22.1</v>
      </c>
      <c r="J689" s="2">
        <v>22.110000000000003</v>
      </c>
      <c r="K689" s="2">
        <v>24.21</v>
      </c>
      <c r="L689" s="2">
        <v>24.220000000000002</v>
      </c>
      <c r="M689" s="2">
        <v>26.31</v>
      </c>
      <c r="N689" s="2">
        <v>37208.33</v>
      </c>
      <c r="O689" s="2">
        <v>41588.449999999997</v>
      </c>
      <c r="P689" s="2">
        <v>41588.46</v>
      </c>
      <c r="Q689" s="18">
        <v>45968.57</v>
      </c>
      <c r="R689" s="18">
        <v>45968.58</v>
      </c>
      <c r="S689" s="18">
        <v>50348.69</v>
      </c>
      <c r="T689" s="18">
        <v>50348.700000000004</v>
      </c>
      <c r="U689" s="2">
        <v>54728.81</v>
      </c>
    </row>
    <row r="690" spans="1:21" ht="13.15" customHeight="1" x14ac:dyDescent="0.2">
      <c r="A690" s="87" t="s">
        <v>1676</v>
      </c>
      <c r="B690" s="3" t="s">
        <v>1685</v>
      </c>
      <c r="C690" s="8" t="s">
        <v>15</v>
      </c>
      <c r="D690" s="8" t="s">
        <v>41</v>
      </c>
      <c r="E690" s="8" t="s">
        <v>17</v>
      </c>
      <c r="F690" s="2">
        <v>19.13</v>
      </c>
      <c r="G690" s="2">
        <v>21.38</v>
      </c>
      <c r="H690" s="2">
        <v>21.39</v>
      </c>
      <c r="I690" s="2">
        <v>23.64</v>
      </c>
      <c r="J690" s="2">
        <v>23.650000000000002</v>
      </c>
      <c r="K690" s="2">
        <v>25.89</v>
      </c>
      <c r="L690" s="2">
        <v>25.900000000000002</v>
      </c>
      <c r="M690" s="2">
        <v>28.14</v>
      </c>
      <c r="N690" s="2">
        <v>39791.67</v>
      </c>
      <c r="O690" s="2">
        <v>44475.9</v>
      </c>
      <c r="P690" s="2">
        <v>44475.91</v>
      </c>
      <c r="Q690" s="18">
        <v>49160.12</v>
      </c>
      <c r="R690" s="18">
        <v>49160.130000000005</v>
      </c>
      <c r="S690" s="18">
        <v>53844.35</v>
      </c>
      <c r="T690" s="18">
        <v>53844.36</v>
      </c>
      <c r="U690" s="2">
        <v>58528.57</v>
      </c>
    </row>
    <row r="691" spans="1:21" ht="13.15" customHeight="1" x14ac:dyDescent="0.2">
      <c r="A691" s="87" t="s">
        <v>1677</v>
      </c>
      <c r="B691" s="3" t="s">
        <v>1684</v>
      </c>
      <c r="C691" s="8" t="s">
        <v>15</v>
      </c>
      <c r="D691" s="8" t="s">
        <v>16</v>
      </c>
      <c r="E691" s="8" t="s">
        <v>17</v>
      </c>
      <c r="F691" s="2">
        <v>21.59</v>
      </c>
      <c r="G691" s="2">
        <v>24.41</v>
      </c>
      <c r="H691" s="2">
        <v>24.42</v>
      </c>
      <c r="I691" s="2">
        <v>27.24</v>
      </c>
      <c r="J691" s="2">
        <v>27.25</v>
      </c>
      <c r="K691" s="2">
        <v>30.06</v>
      </c>
      <c r="L691" s="2">
        <v>30.07</v>
      </c>
      <c r="M691" s="2">
        <v>32.880000000000003</v>
      </c>
      <c r="N691" s="2">
        <v>44897.96</v>
      </c>
      <c r="O691" s="2">
        <v>50772.93</v>
      </c>
      <c r="P691" s="2">
        <v>50772.94</v>
      </c>
      <c r="Q691" s="18">
        <v>56647.9</v>
      </c>
      <c r="R691" s="18">
        <v>56647.91</v>
      </c>
      <c r="S691" s="18">
        <v>62522.86</v>
      </c>
      <c r="T691" s="18">
        <v>62522.87</v>
      </c>
      <c r="U691" s="2">
        <v>68397.83</v>
      </c>
    </row>
    <row r="692" spans="1:21" ht="13.15" customHeight="1" x14ac:dyDescent="0.2">
      <c r="A692" s="87" t="s">
        <v>1678</v>
      </c>
      <c r="B692" s="3" t="s">
        <v>1690</v>
      </c>
      <c r="C692" s="8" t="s">
        <v>47</v>
      </c>
      <c r="D692" s="8" t="s">
        <v>52</v>
      </c>
      <c r="E692" s="8" t="s">
        <v>49</v>
      </c>
      <c r="F692" s="2">
        <v>29.04</v>
      </c>
      <c r="G692" s="2">
        <v>32.840000000000003</v>
      </c>
      <c r="H692" s="2">
        <v>32.85</v>
      </c>
      <c r="I692" s="2">
        <v>36.64</v>
      </c>
      <c r="J692" s="2">
        <v>36.65</v>
      </c>
      <c r="K692" s="2">
        <v>40.44</v>
      </c>
      <c r="L692" s="2">
        <v>40.449999999999996</v>
      </c>
      <c r="M692" s="2">
        <v>44.24</v>
      </c>
      <c r="N692" s="2">
        <v>60408.160000000003</v>
      </c>
      <c r="O692" s="2">
        <v>68312.67</v>
      </c>
      <c r="P692" s="2">
        <v>68312.679999999993</v>
      </c>
      <c r="Q692" s="18">
        <v>76217.17</v>
      </c>
      <c r="R692" s="18">
        <v>76217.179999999993</v>
      </c>
      <c r="S692" s="18">
        <v>84121.68</v>
      </c>
      <c r="T692" s="18">
        <v>84121.689999999988</v>
      </c>
      <c r="U692" s="2">
        <v>92026.18</v>
      </c>
    </row>
    <row r="693" spans="1:21" ht="13.15" customHeight="1" x14ac:dyDescent="0.2">
      <c r="A693" s="86" t="s">
        <v>1256</v>
      </c>
      <c r="B693" s="3" t="s">
        <v>1257</v>
      </c>
      <c r="C693" s="8" t="s">
        <v>47</v>
      </c>
      <c r="D693" s="8" t="s">
        <v>52</v>
      </c>
      <c r="E693" s="8" t="s">
        <v>49</v>
      </c>
      <c r="F693" s="2">
        <v>29.04</v>
      </c>
      <c r="G693" s="2">
        <v>32.840000000000003</v>
      </c>
      <c r="H693" s="2">
        <v>32.85</v>
      </c>
      <c r="I693" s="2">
        <v>36.64</v>
      </c>
      <c r="J693" s="2">
        <v>36.65</v>
      </c>
      <c r="K693" s="2">
        <v>40.44</v>
      </c>
      <c r="L693" s="2">
        <v>40.449999999999996</v>
      </c>
      <c r="M693" s="2">
        <v>44.24</v>
      </c>
      <c r="N693" s="2">
        <v>60408.160000000003</v>
      </c>
      <c r="O693" s="2">
        <v>68312.67</v>
      </c>
      <c r="P693" s="2">
        <v>68312.679999999993</v>
      </c>
      <c r="Q693" s="18">
        <v>76217.17</v>
      </c>
      <c r="R693" s="18">
        <v>76217.179999999993</v>
      </c>
      <c r="S693" s="18">
        <v>84121.68</v>
      </c>
      <c r="T693" s="18">
        <v>84121.689999999988</v>
      </c>
      <c r="U693" s="2">
        <v>92026.18</v>
      </c>
    </row>
    <row r="694" spans="1:21" ht="13.15" customHeight="1" x14ac:dyDescent="0.2">
      <c r="A694" s="86" t="s">
        <v>1258</v>
      </c>
      <c r="B694" s="3" t="s">
        <v>1259</v>
      </c>
      <c r="C694" s="8" t="s">
        <v>15</v>
      </c>
      <c r="D694" s="8" t="s">
        <v>26</v>
      </c>
      <c r="E694" s="8" t="s">
        <v>17</v>
      </c>
      <c r="F694" s="2">
        <v>25.65</v>
      </c>
      <c r="G694" s="2">
        <v>29.01</v>
      </c>
      <c r="H694" s="2">
        <v>29.020000000000003</v>
      </c>
      <c r="I694" s="2">
        <v>32.36</v>
      </c>
      <c r="J694" s="2">
        <v>32.369999999999997</v>
      </c>
      <c r="K694" s="2">
        <v>35.72</v>
      </c>
      <c r="L694" s="2">
        <v>35.729999999999997</v>
      </c>
      <c r="M694" s="2">
        <v>39.07</v>
      </c>
      <c r="N694" s="2">
        <v>53346.94</v>
      </c>
      <c r="O694" s="2">
        <v>60327.47</v>
      </c>
      <c r="P694" s="2">
        <v>60327.48</v>
      </c>
      <c r="Q694" s="18">
        <v>67308</v>
      </c>
      <c r="R694" s="18">
        <v>67308.009999999995</v>
      </c>
      <c r="S694" s="18">
        <v>74288.53</v>
      </c>
      <c r="T694" s="18">
        <v>74288.539999999994</v>
      </c>
      <c r="U694" s="2">
        <v>81269.06</v>
      </c>
    </row>
    <row r="695" spans="1:21" ht="13.15" customHeight="1" x14ac:dyDescent="0.2">
      <c r="A695" s="86" t="s">
        <v>1260</v>
      </c>
      <c r="B695" s="3" t="s">
        <v>1261</v>
      </c>
      <c r="C695" s="8" t="s">
        <v>47</v>
      </c>
      <c r="D695" s="8" t="s">
        <v>58</v>
      </c>
      <c r="E695" s="8" t="s">
        <v>49</v>
      </c>
      <c r="F695" s="2">
        <v>25</v>
      </c>
      <c r="G695" s="2">
        <v>28.27</v>
      </c>
      <c r="H695" s="2">
        <v>28.28</v>
      </c>
      <c r="I695" s="2">
        <v>31.55</v>
      </c>
      <c r="J695" s="2">
        <v>31.560000000000002</v>
      </c>
      <c r="K695" s="2">
        <v>34.82</v>
      </c>
      <c r="L695" s="2">
        <v>34.83</v>
      </c>
      <c r="M695" s="2">
        <v>38.090000000000003</v>
      </c>
      <c r="N695" s="2">
        <v>52000</v>
      </c>
      <c r="O695" s="2">
        <v>58804.28</v>
      </c>
      <c r="P695" s="2">
        <v>58804.29</v>
      </c>
      <c r="Q695" s="18">
        <v>65608.570000000007</v>
      </c>
      <c r="R695" s="18">
        <v>65608.58</v>
      </c>
      <c r="S695" s="18">
        <v>72412.850000000006</v>
      </c>
      <c r="T695" s="18">
        <v>72412.86</v>
      </c>
      <c r="U695" s="2">
        <v>79217.13</v>
      </c>
    </row>
    <row r="696" spans="1:21" ht="13.15" customHeight="1" x14ac:dyDescent="0.2">
      <c r="A696" s="86" t="s">
        <v>1262</v>
      </c>
      <c r="B696" s="3" t="s">
        <v>1263</v>
      </c>
      <c r="C696" s="8" t="s">
        <v>15</v>
      </c>
      <c r="D696" s="8" t="s">
        <v>36</v>
      </c>
      <c r="E696" s="8" t="s">
        <v>17</v>
      </c>
      <c r="F696" s="2">
        <v>16.43</v>
      </c>
      <c r="G696" s="2">
        <v>18.36</v>
      </c>
      <c r="H696" s="2">
        <v>18.37</v>
      </c>
      <c r="I696" s="2">
        <v>20.3</v>
      </c>
      <c r="J696" s="2">
        <v>20.310000000000002</v>
      </c>
      <c r="K696" s="2">
        <v>22.23</v>
      </c>
      <c r="L696" s="2">
        <v>22.240000000000002</v>
      </c>
      <c r="M696" s="2">
        <v>24.161004326923077</v>
      </c>
      <c r="N696" s="2">
        <v>34166.67</v>
      </c>
      <c r="O696" s="2">
        <v>38188.730000000003</v>
      </c>
      <c r="P696" s="2">
        <v>38188.740000000005</v>
      </c>
      <c r="Q696" s="18">
        <v>42210.78</v>
      </c>
      <c r="R696" s="18">
        <v>42210.79</v>
      </c>
      <c r="S696" s="18">
        <v>46232.84</v>
      </c>
      <c r="T696" s="18">
        <v>46232.85</v>
      </c>
      <c r="U696" s="2">
        <v>50254.89</v>
      </c>
    </row>
    <row r="697" spans="1:21" ht="13.15" customHeight="1" x14ac:dyDescent="0.2">
      <c r="A697" s="86" t="s">
        <v>1264</v>
      </c>
      <c r="B697" s="3" t="s">
        <v>1265</v>
      </c>
      <c r="C697" s="8" t="s">
        <v>47</v>
      </c>
      <c r="D697" s="8" t="s">
        <v>52</v>
      </c>
      <c r="E697" s="8" t="s">
        <v>49</v>
      </c>
      <c r="F697" s="2">
        <v>29.04</v>
      </c>
      <c r="G697" s="2">
        <v>32.840000000000003</v>
      </c>
      <c r="H697" s="2">
        <v>32.85</v>
      </c>
      <c r="I697" s="2">
        <v>36.64</v>
      </c>
      <c r="J697" s="2">
        <v>36.65</v>
      </c>
      <c r="K697" s="2">
        <v>40.44</v>
      </c>
      <c r="L697" s="2">
        <v>40.449999999999996</v>
      </c>
      <c r="M697" s="2">
        <v>44.24</v>
      </c>
      <c r="N697" s="2">
        <v>60408.160000000003</v>
      </c>
      <c r="O697" s="2">
        <v>68312.67</v>
      </c>
      <c r="P697" s="2">
        <v>68312.679999999993</v>
      </c>
      <c r="Q697" s="18">
        <v>76217.17</v>
      </c>
      <c r="R697" s="18">
        <v>76217.179999999993</v>
      </c>
      <c r="S697" s="18">
        <v>84121.68</v>
      </c>
      <c r="T697" s="18">
        <v>84121.689999999988</v>
      </c>
      <c r="U697" s="2">
        <v>92026.18</v>
      </c>
    </row>
    <row r="698" spans="1:21" ht="13.15" customHeight="1" x14ac:dyDescent="0.2">
      <c r="A698" s="86" t="s">
        <v>1266</v>
      </c>
      <c r="B698" s="3" t="s">
        <v>1267</v>
      </c>
      <c r="C698" s="8" t="s">
        <v>47</v>
      </c>
      <c r="D698" s="8" t="s">
        <v>52</v>
      </c>
      <c r="E698" s="8" t="s">
        <v>49</v>
      </c>
      <c r="F698" s="2">
        <v>29.04</v>
      </c>
      <c r="G698" s="2">
        <v>32.840000000000003</v>
      </c>
      <c r="H698" s="2">
        <v>32.85</v>
      </c>
      <c r="I698" s="2">
        <v>36.64</v>
      </c>
      <c r="J698" s="2">
        <v>36.65</v>
      </c>
      <c r="K698" s="2">
        <v>40.44</v>
      </c>
      <c r="L698" s="2">
        <v>40.449999999999996</v>
      </c>
      <c r="M698" s="2">
        <v>44.24</v>
      </c>
      <c r="N698" s="2">
        <v>60408.160000000003</v>
      </c>
      <c r="O698" s="2">
        <v>68312.67</v>
      </c>
      <c r="P698" s="2">
        <v>68312.679999999993</v>
      </c>
      <c r="Q698" s="18">
        <v>76217.17</v>
      </c>
      <c r="R698" s="18">
        <v>76217.179999999993</v>
      </c>
      <c r="S698" s="18">
        <v>84121.68</v>
      </c>
      <c r="T698" s="18">
        <v>84121.689999999988</v>
      </c>
      <c r="U698" s="2">
        <v>92026.18</v>
      </c>
    </row>
    <row r="699" spans="1:21" ht="13.15" customHeight="1" x14ac:dyDescent="0.2">
      <c r="A699" s="87" t="s">
        <v>1625</v>
      </c>
      <c r="B699" s="3" t="s">
        <v>1643</v>
      </c>
      <c r="C699" s="8" t="s">
        <v>47</v>
      </c>
      <c r="D699" s="8" t="s">
        <v>48</v>
      </c>
      <c r="E699" s="8" t="s">
        <v>49</v>
      </c>
      <c r="F699" s="2">
        <v>36.729999999999997</v>
      </c>
      <c r="G699" s="2">
        <v>42.02</v>
      </c>
      <c r="H699" s="2">
        <v>42.03</v>
      </c>
      <c r="I699" s="2">
        <v>47.31</v>
      </c>
      <c r="J699" s="2">
        <v>47.32</v>
      </c>
      <c r="K699" s="2">
        <v>52.6</v>
      </c>
      <c r="L699" s="2">
        <v>52.61</v>
      </c>
      <c r="M699" s="2">
        <v>57.89</v>
      </c>
      <c r="N699" s="2">
        <v>76400</v>
      </c>
      <c r="O699" s="2">
        <v>87400.41</v>
      </c>
      <c r="P699" s="2">
        <v>87400.42</v>
      </c>
      <c r="Q699" s="18">
        <v>98400.82</v>
      </c>
      <c r="R699" s="18">
        <v>98400.83</v>
      </c>
      <c r="S699" s="18">
        <v>109401.22</v>
      </c>
      <c r="T699" s="18">
        <v>109401.23</v>
      </c>
      <c r="U699" s="2">
        <v>120401.63</v>
      </c>
    </row>
    <row r="700" spans="1:21" ht="13.15" customHeight="1" x14ac:dyDescent="0.2">
      <c r="A700" s="86" t="s">
        <v>1268</v>
      </c>
      <c r="B700" s="3" t="s">
        <v>1269</v>
      </c>
      <c r="C700" s="8" t="s">
        <v>47</v>
      </c>
      <c r="D700" s="8" t="s">
        <v>71</v>
      </c>
      <c r="E700" s="8" t="s">
        <v>49</v>
      </c>
      <c r="F700" s="2">
        <v>33.159999999999997</v>
      </c>
      <c r="G700" s="2">
        <v>37.5</v>
      </c>
      <c r="H700" s="2">
        <v>37.51</v>
      </c>
      <c r="I700" s="2">
        <v>41.84</v>
      </c>
      <c r="J700" s="2">
        <v>41.85</v>
      </c>
      <c r="K700" s="2">
        <v>46.18</v>
      </c>
      <c r="L700" s="2">
        <v>46.19</v>
      </c>
      <c r="M700" s="2">
        <v>50.52</v>
      </c>
      <c r="N700" s="2">
        <v>68979.59</v>
      </c>
      <c r="O700" s="2">
        <v>78005.679999999993</v>
      </c>
      <c r="P700" s="2">
        <v>78005.689999999988</v>
      </c>
      <c r="Q700" s="18">
        <v>87031.77</v>
      </c>
      <c r="R700" s="18">
        <v>87031.78</v>
      </c>
      <c r="S700" s="18">
        <v>96057.85</v>
      </c>
      <c r="T700" s="18">
        <v>96057.86</v>
      </c>
      <c r="U700" s="2">
        <v>105083.94</v>
      </c>
    </row>
    <row r="701" spans="1:21" ht="13.15" customHeight="1" x14ac:dyDescent="0.2">
      <c r="A701" s="86" t="s">
        <v>1270</v>
      </c>
      <c r="B701" s="3" t="s">
        <v>1271</v>
      </c>
      <c r="C701" s="8" t="s">
        <v>47</v>
      </c>
      <c r="D701" s="8" t="s">
        <v>789</v>
      </c>
      <c r="E701" s="8" t="s">
        <v>17</v>
      </c>
      <c r="F701" s="2">
        <v>15</v>
      </c>
      <c r="G701" s="2">
        <v>17.5</v>
      </c>
      <c r="H701" s="2">
        <v>17.510000000000002</v>
      </c>
      <c r="I701" s="2">
        <v>20</v>
      </c>
      <c r="J701" s="2">
        <v>20.010000000000002</v>
      </c>
      <c r="K701" s="2">
        <v>22.5</v>
      </c>
      <c r="L701" s="2">
        <v>22.51</v>
      </c>
      <c r="M701" s="2">
        <v>25</v>
      </c>
      <c r="N701" s="2">
        <v>31200</v>
      </c>
      <c r="O701" s="2">
        <v>36400</v>
      </c>
      <c r="P701" s="2">
        <v>36400.01</v>
      </c>
      <c r="Q701" s="18">
        <v>41600</v>
      </c>
      <c r="R701" s="18">
        <v>41600.01</v>
      </c>
      <c r="S701" s="18">
        <v>46800</v>
      </c>
      <c r="T701" s="18">
        <v>46800.01</v>
      </c>
      <c r="U701" s="2">
        <v>52000</v>
      </c>
    </row>
    <row r="702" spans="1:21" ht="13.15" customHeight="1" x14ac:dyDescent="0.2">
      <c r="A702" s="86" t="s">
        <v>1276</v>
      </c>
      <c r="B702" s="3" t="s">
        <v>1277</v>
      </c>
      <c r="C702" s="8" t="s">
        <v>47</v>
      </c>
      <c r="D702" s="8" t="s">
        <v>52</v>
      </c>
      <c r="E702" s="8" t="s">
        <v>49</v>
      </c>
      <c r="F702" s="2">
        <v>29.04</v>
      </c>
      <c r="G702" s="2">
        <v>32.840000000000003</v>
      </c>
      <c r="H702" s="2">
        <v>32.85</v>
      </c>
      <c r="I702" s="2">
        <v>36.64</v>
      </c>
      <c r="J702" s="2">
        <v>36.65</v>
      </c>
      <c r="K702" s="2">
        <v>40.44</v>
      </c>
      <c r="L702" s="2">
        <v>40.449999999999996</v>
      </c>
      <c r="M702" s="2">
        <v>44.24</v>
      </c>
      <c r="N702" s="2">
        <v>60408.160000000003</v>
      </c>
      <c r="O702" s="2">
        <v>68312.67</v>
      </c>
      <c r="P702" s="2">
        <v>68312.679999999993</v>
      </c>
      <c r="Q702" s="18">
        <v>76217.17</v>
      </c>
      <c r="R702" s="18">
        <v>76217.179999999993</v>
      </c>
      <c r="S702" s="18">
        <v>84121.68</v>
      </c>
      <c r="T702" s="18">
        <v>84121.689999999988</v>
      </c>
      <c r="U702" s="2">
        <v>92026.18</v>
      </c>
    </row>
    <row r="703" spans="1:21" ht="13.15" customHeight="1" x14ac:dyDescent="0.2">
      <c r="A703" s="86" t="s">
        <v>162</v>
      </c>
      <c r="B703" s="3" t="s">
        <v>1811</v>
      </c>
      <c r="C703" s="8" t="s">
        <v>47</v>
      </c>
      <c r="D703" s="8" t="s">
        <v>55</v>
      </c>
      <c r="E703" s="8" t="s">
        <v>49</v>
      </c>
      <c r="F703" s="2">
        <v>32.31</v>
      </c>
      <c r="G703" s="2">
        <v>36.96</v>
      </c>
      <c r="H703" s="2">
        <v>36.97</v>
      </c>
      <c r="I703" s="2">
        <v>41.61</v>
      </c>
      <c r="J703" s="2">
        <v>41.62</v>
      </c>
      <c r="K703" s="2">
        <v>46.26</v>
      </c>
      <c r="L703" s="2">
        <v>46.269999999999996</v>
      </c>
      <c r="M703" s="2">
        <v>50.91</v>
      </c>
      <c r="N703" s="2">
        <v>67200</v>
      </c>
      <c r="O703" s="2">
        <v>76875.75</v>
      </c>
      <c r="P703" s="2">
        <v>76875.759999999995</v>
      </c>
      <c r="Q703" s="18">
        <v>86551.5</v>
      </c>
      <c r="R703" s="18">
        <v>86551.51</v>
      </c>
      <c r="S703" s="18">
        <v>96227.25</v>
      </c>
      <c r="T703" s="18">
        <v>96227.26</v>
      </c>
      <c r="U703" s="2">
        <v>105902.99999999999</v>
      </c>
    </row>
    <row r="704" spans="1:21" ht="13.15" customHeight="1" x14ac:dyDescent="0.2">
      <c r="A704" s="86" t="s">
        <v>1278</v>
      </c>
      <c r="B704" s="3" t="s">
        <v>1279</v>
      </c>
      <c r="C704" s="8" t="s">
        <v>47</v>
      </c>
      <c r="D704" s="8" t="s">
        <v>71</v>
      </c>
      <c r="E704" s="8" t="s">
        <v>49</v>
      </c>
      <c r="F704" s="2">
        <v>33.159999999999997</v>
      </c>
      <c r="G704" s="2">
        <v>37.5</v>
      </c>
      <c r="H704" s="2">
        <v>37.51</v>
      </c>
      <c r="I704" s="2">
        <v>41.84</v>
      </c>
      <c r="J704" s="2">
        <v>41.85</v>
      </c>
      <c r="K704" s="2">
        <v>46.18</v>
      </c>
      <c r="L704" s="2">
        <v>46.19</v>
      </c>
      <c r="M704" s="2">
        <v>50.52</v>
      </c>
      <c r="N704" s="2">
        <v>68979.59</v>
      </c>
      <c r="O704" s="2">
        <v>78005.679999999993</v>
      </c>
      <c r="P704" s="2">
        <v>78005.689999999988</v>
      </c>
      <c r="Q704" s="18">
        <v>87031.77</v>
      </c>
      <c r="R704" s="18">
        <v>87031.78</v>
      </c>
      <c r="S704" s="18">
        <v>96057.85</v>
      </c>
      <c r="T704" s="18">
        <v>96057.86</v>
      </c>
      <c r="U704" s="2">
        <v>105083.94</v>
      </c>
    </row>
    <row r="705" spans="1:21" ht="13.15" customHeight="1" x14ac:dyDescent="0.2">
      <c r="A705" s="86" t="s">
        <v>1280</v>
      </c>
      <c r="B705" s="3" t="s">
        <v>1281</v>
      </c>
      <c r="C705" s="8" t="s">
        <v>15</v>
      </c>
      <c r="D705" s="8" t="s">
        <v>337</v>
      </c>
      <c r="E705" s="8" t="s">
        <v>17</v>
      </c>
      <c r="F705" s="2">
        <v>29.36</v>
      </c>
      <c r="G705" s="2">
        <v>33.200000000000003</v>
      </c>
      <c r="H705" s="2">
        <v>33.21</v>
      </c>
      <c r="I705" s="2">
        <v>37.04</v>
      </c>
      <c r="J705" s="2">
        <v>37.049999999999997</v>
      </c>
      <c r="K705" s="2">
        <v>40.880000000000003</v>
      </c>
      <c r="L705" s="2">
        <v>40.89</v>
      </c>
      <c r="M705" s="2">
        <v>44.72</v>
      </c>
      <c r="N705" s="2">
        <v>61061.22</v>
      </c>
      <c r="O705" s="2">
        <v>69051.179999999993</v>
      </c>
      <c r="P705" s="2">
        <v>69051.189999999988</v>
      </c>
      <c r="Q705" s="18">
        <v>77041.14</v>
      </c>
      <c r="R705" s="18">
        <v>77041.149999999994</v>
      </c>
      <c r="S705" s="18">
        <v>85031.1</v>
      </c>
      <c r="T705" s="18">
        <v>85031.11</v>
      </c>
      <c r="U705" s="2">
        <v>93021.06</v>
      </c>
    </row>
    <row r="706" spans="1:21" ht="13.15" customHeight="1" x14ac:dyDescent="0.2">
      <c r="A706" s="86" t="s">
        <v>1282</v>
      </c>
      <c r="B706" s="3" t="s">
        <v>1283</v>
      </c>
      <c r="C706" s="8" t="s">
        <v>47</v>
      </c>
      <c r="D706" s="8" t="s">
        <v>110</v>
      </c>
      <c r="E706" s="8" t="s">
        <v>49</v>
      </c>
      <c r="F706" s="2">
        <v>57.56</v>
      </c>
      <c r="G706" s="2">
        <v>66.03</v>
      </c>
      <c r="H706" s="2">
        <v>66.040000000000006</v>
      </c>
      <c r="I706" s="2">
        <v>74.510000000000005</v>
      </c>
      <c r="J706" s="2">
        <v>74.52000000000001</v>
      </c>
      <c r="K706" s="2">
        <v>82.98</v>
      </c>
      <c r="L706" s="2">
        <v>82.990000000000009</v>
      </c>
      <c r="M706" s="2">
        <v>91.45</v>
      </c>
      <c r="N706" s="2">
        <v>119725.49</v>
      </c>
      <c r="O706" s="2">
        <v>137347.59</v>
      </c>
      <c r="P706" s="2">
        <v>137347.6</v>
      </c>
      <c r="Q706" s="18">
        <v>154969.68</v>
      </c>
      <c r="R706" s="18">
        <v>154969.69</v>
      </c>
      <c r="S706" s="18">
        <v>172591.78</v>
      </c>
      <c r="T706" s="18">
        <v>172591.79</v>
      </c>
      <c r="U706" s="2">
        <v>190213.87</v>
      </c>
    </row>
    <row r="707" spans="1:21" ht="13.15" customHeight="1" x14ac:dyDescent="0.2">
      <c r="A707" s="86" t="s">
        <v>1284</v>
      </c>
      <c r="B707" s="3" t="s">
        <v>1285</v>
      </c>
      <c r="C707" s="8" t="s">
        <v>15</v>
      </c>
      <c r="D707" s="8" t="s">
        <v>26</v>
      </c>
      <c r="E707" s="8" t="s">
        <v>17</v>
      </c>
      <c r="F707" s="2">
        <v>25.65</v>
      </c>
      <c r="G707" s="2">
        <v>29.01</v>
      </c>
      <c r="H707" s="2">
        <v>29.020000000000003</v>
      </c>
      <c r="I707" s="2">
        <v>32.36</v>
      </c>
      <c r="J707" s="2">
        <v>32.369999999999997</v>
      </c>
      <c r="K707" s="2">
        <v>35.72</v>
      </c>
      <c r="L707" s="2">
        <v>35.729999999999997</v>
      </c>
      <c r="M707" s="2">
        <v>39.07</v>
      </c>
      <c r="N707" s="2">
        <v>53346.94</v>
      </c>
      <c r="O707" s="2">
        <v>60327.47</v>
      </c>
      <c r="P707" s="2">
        <v>60327.48</v>
      </c>
      <c r="Q707" s="18">
        <v>67308</v>
      </c>
      <c r="R707" s="18">
        <v>67308.009999999995</v>
      </c>
      <c r="S707" s="18">
        <v>74288.53</v>
      </c>
      <c r="T707" s="18">
        <v>74288.539999999994</v>
      </c>
      <c r="U707" s="2">
        <v>81269.06</v>
      </c>
    </row>
    <row r="708" spans="1:21" ht="13.15" customHeight="1" x14ac:dyDescent="0.2">
      <c r="A708" s="86" t="s">
        <v>1286</v>
      </c>
      <c r="B708" s="3" t="s">
        <v>1287</v>
      </c>
      <c r="C708" s="8" t="s">
        <v>15</v>
      </c>
      <c r="D708" s="8" t="s">
        <v>23</v>
      </c>
      <c r="E708" s="8" t="s">
        <v>17</v>
      </c>
      <c r="F708" s="2">
        <v>23.18</v>
      </c>
      <c r="G708" s="2">
        <v>25.91</v>
      </c>
      <c r="H708" s="2">
        <v>25.92</v>
      </c>
      <c r="I708" s="2">
        <v>28.64</v>
      </c>
      <c r="J708" s="2">
        <v>28.650000000000002</v>
      </c>
      <c r="K708" s="2">
        <v>31.36</v>
      </c>
      <c r="L708" s="2">
        <v>31.37</v>
      </c>
      <c r="M708" s="2">
        <v>34.090000000000003</v>
      </c>
      <c r="N708" s="2">
        <v>48208.33</v>
      </c>
      <c r="O708" s="2">
        <v>53883.360000000001</v>
      </c>
      <c r="P708" s="2">
        <v>53883.37</v>
      </c>
      <c r="Q708" s="18">
        <v>59558.38</v>
      </c>
      <c r="R708" s="18">
        <v>59558.39</v>
      </c>
      <c r="S708" s="18">
        <v>65233.41</v>
      </c>
      <c r="T708" s="18">
        <v>65233.420000000006</v>
      </c>
      <c r="U708" s="2">
        <v>70908.429999999993</v>
      </c>
    </row>
    <row r="709" spans="1:21" ht="13.15" customHeight="1" x14ac:dyDescent="0.2">
      <c r="A709" s="86" t="s">
        <v>1288</v>
      </c>
      <c r="B709" s="3" t="s">
        <v>1289</v>
      </c>
      <c r="C709" s="8" t="s">
        <v>15</v>
      </c>
      <c r="D709" s="8" t="s">
        <v>632</v>
      </c>
      <c r="E709" s="8" t="s">
        <v>17</v>
      </c>
      <c r="F709" s="2">
        <v>15</v>
      </c>
      <c r="G709" s="2"/>
      <c r="H709" s="2"/>
      <c r="I709" s="2"/>
      <c r="J709" s="2"/>
      <c r="K709" s="2"/>
      <c r="L709" s="2"/>
      <c r="M709" s="2">
        <v>31.06</v>
      </c>
      <c r="N709" s="2">
        <v>31200</v>
      </c>
      <c r="O709" s="2"/>
      <c r="P709" s="2"/>
      <c r="Q709" s="18"/>
      <c r="R709" s="18"/>
      <c r="S709" s="18"/>
      <c r="T709" s="18"/>
      <c r="U709" s="2">
        <v>64604.800000000003</v>
      </c>
    </row>
    <row r="710" spans="1:21" ht="13.15" customHeight="1" x14ac:dyDescent="0.2">
      <c r="A710" s="86" t="s">
        <v>1290</v>
      </c>
      <c r="B710" s="3" t="s">
        <v>1291</v>
      </c>
      <c r="C710" s="8" t="s">
        <v>47</v>
      </c>
      <c r="D710" s="8" t="s">
        <v>167</v>
      </c>
      <c r="E710" s="8" t="s">
        <v>49</v>
      </c>
      <c r="F710" s="2">
        <v>42.4</v>
      </c>
      <c r="G710" s="2">
        <v>48.51</v>
      </c>
      <c r="H710" s="2">
        <v>48.519999999999996</v>
      </c>
      <c r="I710" s="2">
        <v>54.62</v>
      </c>
      <c r="J710" s="2">
        <v>54.629999999999995</v>
      </c>
      <c r="K710" s="2">
        <v>60.72</v>
      </c>
      <c r="L710" s="2">
        <v>60.73</v>
      </c>
      <c r="M710" s="2">
        <v>66.83</v>
      </c>
      <c r="N710" s="2">
        <v>88200</v>
      </c>
      <c r="O710" s="2">
        <v>100899.42</v>
      </c>
      <c r="P710" s="2">
        <v>100899.43</v>
      </c>
      <c r="Q710" s="18">
        <v>113598.85</v>
      </c>
      <c r="R710" s="18">
        <v>113598.86</v>
      </c>
      <c r="S710" s="18">
        <v>126298.27</v>
      </c>
      <c r="T710" s="18">
        <v>126298.28</v>
      </c>
      <c r="U710" s="2">
        <v>138997.69</v>
      </c>
    </row>
    <row r="711" spans="1:21" ht="13.15" customHeight="1" x14ac:dyDescent="0.2">
      <c r="A711" s="86" t="s">
        <v>1292</v>
      </c>
      <c r="B711" s="3" t="s">
        <v>1293</v>
      </c>
      <c r="C711" s="8" t="s">
        <v>15</v>
      </c>
      <c r="D711" s="8" t="s">
        <v>20</v>
      </c>
      <c r="E711" s="8" t="s">
        <v>17</v>
      </c>
      <c r="F711" s="2">
        <v>17.89</v>
      </c>
      <c r="G711" s="2">
        <v>20</v>
      </c>
      <c r="H711" s="2">
        <v>20.010000000000002</v>
      </c>
      <c r="I711" s="2">
        <v>22.1</v>
      </c>
      <c r="J711" s="2">
        <v>22.110000000000003</v>
      </c>
      <c r="K711" s="2">
        <v>24.21</v>
      </c>
      <c r="L711" s="2">
        <v>24.220000000000002</v>
      </c>
      <c r="M711" s="2">
        <v>26.31</v>
      </c>
      <c r="N711" s="2">
        <v>37208.33</v>
      </c>
      <c r="O711" s="2">
        <v>41588.449999999997</v>
      </c>
      <c r="P711" s="2">
        <v>41588.46</v>
      </c>
      <c r="Q711" s="18">
        <v>45968.57</v>
      </c>
      <c r="R711" s="18">
        <v>45968.58</v>
      </c>
      <c r="S711" s="18">
        <v>50348.69</v>
      </c>
      <c r="T711" s="18">
        <v>50348.700000000004</v>
      </c>
      <c r="U711" s="2">
        <v>54728.81</v>
      </c>
    </row>
    <row r="712" spans="1:21" ht="13.15" customHeight="1" x14ac:dyDescent="0.2">
      <c r="A712" s="86" t="s">
        <v>1294</v>
      </c>
      <c r="B712" s="3" t="s">
        <v>1295</v>
      </c>
      <c r="C712" s="8" t="s">
        <v>47</v>
      </c>
      <c r="D712" s="8" t="s">
        <v>58</v>
      </c>
      <c r="E712" s="8" t="s">
        <v>49</v>
      </c>
      <c r="F712" s="2">
        <v>25</v>
      </c>
      <c r="G712" s="2">
        <v>28.27</v>
      </c>
      <c r="H712" s="2">
        <v>28.28</v>
      </c>
      <c r="I712" s="2">
        <v>31.55</v>
      </c>
      <c r="J712" s="2">
        <v>31.560000000000002</v>
      </c>
      <c r="K712" s="2">
        <v>34.82</v>
      </c>
      <c r="L712" s="2">
        <v>34.83</v>
      </c>
      <c r="M712" s="2">
        <v>38.090000000000003</v>
      </c>
      <c r="N712" s="2">
        <v>52000</v>
      </c>
      <c r="O712" s="2">
        <v>58804.28</v>
      </c>
      <c r="P712" s="2">
        <v>58804.29</v>
      </c>
      <c r="Q712" s="18">
        <v>65608.570000000007</v>
      </c>
      <c r="R712" s="18">
        <v>65608.58</v>
      </c>
      <c r="S712" s="18">
        <v>72412.850000000006</v>
      </c>
      <c r="T712" s="18">
        <v>72412.86</v>
      </c>
      <c r="U712" s="2">
        <v>79217.13</v>
      </c>
    </row>
    <row r="713" spans="1:21" ht="13.15" customHeight="1" x14ac:dyDescent="0.2">
      <c r="A713" s="86" t="s">
        <v>1296</v>
      </c>
      <c r="B713" s="3" t="s">
        <v>1297</v>
      </c>
      <c r="C713" s="8" t="s">
        <v>47</v>
      </c>
      <c r="D713" s="8" t="s">
        <v>48</v>
      </c>
      <c r="E713" s="8" t="s">
        <v>49</v>
      </c>
      <c r="F713" s="2">
        <v>36.729999999999997</v>
      </c>
      <c r="G713" s="2">
        <v>42.02</v>
      </c>
      <c r="H713" s="2">
        <v>42.03</v>
      </c>
      <c r="I713" s="2">
        <v>47.31</v>
      </c>
      <c r="J713" s="2">
        <v>47.32</v>
      </c>
      <c r="K713" s="2">
        <v>52.6</v>
      </c>
      <c r="L713" s="2">
        <v>52.61</v>
      </c>
      <c r="M713" s="2">
        <v>57.89</v>
      </c>
      <c r="N713" s="2">
        <v>76400</v>
      </c>
      <c r="O713" s="2">
        <v>87400.41</v>
      </c>
      <c r="P713" s="2">
        <v>87400.42</v>
      </c>
      <c r="Q713" s="18">
        <v>98400.82</v>
      </c>
      <c r="R713" s="18">
        <v>98400.83</v>
      </c>
      <c r="S713" s="18">
        <v>109401.22</v>
      </c>
      <c r="T713" s="18">
        <v>109401.23</v>
      </c>
      <c r="U713" s="2">
        <v>120401.63</v>
      </c>
    </row>
    <row r="714" spans="1:21" ht="13.15" customHeight="1" x14ac:dyDescent="0.2">
      <c r="A714" s="87" t="s">
        <v>1622</v>
      </c>
      <c r="B714" s="3" t="s">
        <v>1623</v>
      </c>
      <c r="C714" s="8" t="s">
        <v>47</v>
      </c>
      <c r="D714" s="8" t="s">
        <v>58</v>
      </c>
      <c r="E714" s="8" t="s">
        <v>49</v>
      </c>
      <c r="F714" s="2">
        <v>25</v>
      </c>
      <c r="G714" s="2">
        <v>28.27</v>
      </c>
      <c r="H714" s="2">
        <v>28.28</v>
      </c>
      <c r="I714" s="2">
        <v>31.55</v>
      </c>
      <c r="J714" s="2">
        <v>31.560000000000002</v>
      </c>
      <c r="K714" s="2">
        <v>34.82</v>
      </c>
      <c r="L714" s="2">
        <v>34.83</v>
      </c>
      <c r="M714" s="2">
        <v>38.090000000000003</v>
      </c>
      <c r="N714" s="2">
        <v>52000</v>
      </c>
      <c r="O714" s="2">
        <v>58804.28</v>
      </c>
      <c r="P714" s="2">
        <v>58804.29</v>
      </c>
      <c r="Q714" s="18">
        <v>65608.570000000007</v>
      </c>
      <c r="R714" s="18">
        <v>65608.58</v>
      </c>
      <c r="S714" s="18">
        <v>72412.850000000006</v>
      </c>
      <c r="T714" s="18">
        <v>72412.86</v>
      </c>
      <c r="U714" s="2">
        <v>79217.13</v>
      </c>
    </row>
    <row r="715" spans="1:21" ht="13.15" customHeight="1" x14ac:dyDescent="0.2">
      <c r="A715" s="86" t="s">
        <v>1298</v>
      </c>
      <c r="B715" s="3" t="s">
        <v>1299</v>
      </c>
      <c r="C715" s="8" t="s">
        <v>47</v>
      </c>
      <c r="D715" s="8" t="s">
        <v>48</v>
      </c>
      <c r="E715" s="8" t="s">
        <v>49</v>
      </c>
      <c r="F715" s="2">
        <v>36.729999999999997</v>
      </c>
      <c r="G715" s="2">
        <v>42.02</v>
      </c>
      <c r="H715" s="2">
        <v>42.03</v>
      </c>
      <c r="I715" s="2">
        <v>47.31</v>
      </c>
      <c r="J715" s="2">
        <v>47.32</v>
      </c>
      <c r="K715" s="2">
        <v>52.6</v>
      </c>
      <c r="L715" s="2">
        <v>52.61</v>
      </c>
      <c r="M715" s="2">
        <v>57.89</v>
      </c>
      <c r="N715" s="2">
        <v>76400</v>
      </c>
      <c r="O715" s="2">
        <v>87400.41</v>
      </c>
      <c r="P715" s="2">
        <v>87400.42</v>
      </c>
      <c r="Q715" s="18">
        <v>98400.82</v>
      </c>
      <c r="R715" s="18">
        <v>98400.83</v>
      </c>
      <c r="S715" s="18">
        <v>109401.22</v>
      </c>
      <c r="T715" s="18">
        <v>109401.23</v>
      </c>
      <c r="U715" s="2">
        <v>120401.63</v>
      </c>
    </row>
    <row r="716" spans="1:21" ht="13.15" customHeight="1" x14ac:dyDescent="0.2">
      <c r="A716" s="86" t="s">
        <v>1300</v>
      </c>
      <c r="B716" s="3" t="s">
        <v>1301</v>
      </c>
      <c r="C716" s="8" t="s">
        <v>47</v>
      </c>
      <c r="D716" s="8" t="s">
        <v>167</v>
      </c>
      <c r="E716" s="8" t="s">
        <v>49</v>
      </c>
      <c r="F716" s="2">
        <v>42.4</v>
      </c>
      <c r="G716" s="2">
        <v>48.51</v>
      </c>
      <c r="H716" s="2">
        <v>48.519999999999996</v>
      </c>
      <c r="I716" s="2">
        <v>54.62</v>
      </c>
      <c r="J716" s="2">
        <v>54.629999999999995</v>
      </c>
      <c r="K716" s="2">
        <v>60.72</v>
      </c>
      <c r="L716" s="2">
        <v>60.73</v>
      </c>
      <c r="M716" s="2">
        <v>66.83</v>
      </c>
      <c r="N716" s="2">
        <v>88200</v>
      </c>
      <c r="O716" s="2">
        <v>100899.42</v>
      </c>
      <c r="P716" s="2">
        <v>100899.43</v>
      </c>
      <c r="Q716" s="18">
        <v>113598.85</v>
      </c>
      <c r="R716" s="18">
        <v>113598.86</v>
      </c>
      <c r="S716" s="18">
        <v>126298.27</v>
      </c>
      <c r="T716" s="18">
        <v>126298.28</v>
      </c>
      <c r="U716" s="2">
        <v>138997.69</v>
      </c>
    </row>
    <row r="717" spans="1:21" ht="13.15" customHeight="1" x14ac:dyDescent="0.2">
      <c r="A717" s="86" t="s">
        <v>1302</v>
      </c>
      <c r="B717" s="3" t="s">
        <v>1303</v>
      </c>
      <c r="C717" s="8" t="s">
        <v>15</v>
      </c>
      <c r="D717" s="8" t="s">
        <v>41</v>
      </c>
      <c r="E717" s="8" t="s">
        <v>17</v>
      </c>
      <c r="F717" s="2">
        <v>19.13</v>
      </c>
      <c r="G717" s="2">
        <v>21.38</v>
      </c>
      <c r="H717" s="2">
        <v>21.39</v>
      </c>
      <c r="I717" s="2">
        <v>23.64</v>
      </c>
      <c r="J717" s="2">
        <v>23.650000000000002</v>
      </c>
      <c r="K717" s="2">
        <v>25.89</v>
      </c>
      <c r="L717" s="2">
        <v>25.900000000000002</v>
      </c>
      <c r="M717" s="2">
        <v>28.14</v>
      </c>
      <c r="N717" s="2">
        <v>39791.67</v>
      </c>
      <c r="O717" s="2">
        <v>44475.9</v>
      </c>
      <c r="P717" s="2">
        <v>44475.91</v>
      </c>
      <c r="Q717" s="18">
        <v>49160.12</v>
      </c>
      <c r="R717" s="18">
        <v>49160.130000000005</v>
      </c>
      <c r="S717" s="18">
        <v>53844.35</v>
      </c>
      <c r="T717" s="18">
        <v>53844.36</v>
      </c>
      <c r="U717" s="2">
        <v>58528.57</v>
      </c>
    </row>
    <row r="718" spans="1:21" ht="13.15" customHeight="1" x14ac:dyDescent="0.2">
      <c r="A718" s="86" t="s">
        <v>1304</v>
      </c>
      <c r="B718" s="3" t="s">
        <v>1305</v>
      </c>
      <c r="C718" s="8" t="s">
        <v>104</v>
      </c>
      <c r="D718" s="8" t="s">
        <v>16</v>
      </c>
      <c r="E718" s="8" t="s">
        <v>17</v>
      </c>
      <c r="F718" s="2">
        <v>21.59</v>
      </c>
      <c r="G718" s="2">
        <v>24.41</v>
      </c>
      <c r="H718" s="2">
        <v>24.42</v>
      </c>
      <c r="I718" s="2">
        <v>27.24</v>
      </c>
      <c r="J718" s="2">
        <v>27.25</v>
      </c>
      <c r="K718" s="2">
        <v>30.06</v>
      </c>
      <c r="L718" s="2">
        <v>30.07</v>
      </c>
      <c r="M718" s="2">
        <v>32.880000000000003</v>
      </c>
      <c r="N718" s="2">
        <v>44897.96</v>
      </c>
      <c r="O718" s="2">
        <v>50772.93</v>
      </c>
      <c r="P718" s="2">
        <v>50772.94</v>
      </c>
      <c r="Q718" s="18">
        <v>56647.9</v>
      </c>
      <c r="R718" s="18">
        <v>56647.91</v>
      </c>
      <c r="S718" s="18">
        <v>62522.86</v>
      </c>
      <c r="T718" s="18">
        <v>62522.87</v>
      </c>
      <c r="U718" s="2">
        <v>68397.83</v>
      </c>
    </row>
    <row r="719" spans="1:21" ht="13.15" customHeight="1" x14ac:dyDescent="0.2">
      <c r="A719" s="84" t="s">
        <v>1370</v>
      </c>
      <c r="B719" s="3" t="s">
        <v>1306</v>
      </c>
      <c r="C719" s="8" t="s">
        <v>47</v>
      </c>
      <c r="D719" s="8" t="s">
        <v>55</v>
      </c>
      <c r="E719" s="8" t="s">
        <v>49</v>
      </c>
      <c r="F719" s="2">
        <v>32.31</v>
      </c>
      <c r="G719" s="2">
        <v>36.96</v>
      </c>
      <c r="H719" s="2">
        <v>36.97</v>
      </c>
      <c r="I719" s="2">
        <v>41.61</v>
      </c>
      <c r="J719" s="2">
        <v>41.62</v>
      </c>
      <c r="K719" s="2">
        <v>46.26</v>
      </c>
      <c r="L719" s="2">
        <v>46.269999999999996</v>
      </c>
      <c r="M719" s="2">
        <v>50.91</v>
      </c>
      <c r="N719" s="2">
        <v>67200</v>
      </c>
      <c r="O719" s="2">
        <v>76875.75</v>
      </c>
      <c r="P719" s="2">
        <v>76875.759999999995</v>
      </c>
      <c r="Q719" s="18">
        <v>86551.5</v>
      </c>
      <c r="R719" s="18">
        <v>86551.51</v>
      </c>
      <c r="S719" s="18">
        <v>96227.25</v>
      </c>
      <c r="T719" s="18">
        <v>96227.26</v>
      </c>
      <c r="U719" s="2">
        <v>105902.99999999999</v>
      </c>
    </row>
    <row r="720" spans="1:21" ht="13.15" customHeight="1" x14ac:dyDescent="0.2">
      <c r="A720" s="86" t="s">
        <v>1307</v>
      </c>
      <c r="B720" s="3" t="s">
        <v>1308</v>
      </c>
      <c r="C720" s="8" t="s">
        <v>47</v>
      </c>
      <c r="D720" s="8" t="s">
        <v>167</v>
      </c>
      <c r="E720" s="8" t="s">
        <v>49</v>
      </c>
      <c r="F720" s="2">
        <v>42.4</v>
      </c>
      <c r="G720" s="2">
        <v>48.51</v>
      </c>
      <c r="H720" s="2">
        <v>48.519999999999996</v>
      </c>
      <c r="I720" s="2">
        <v>54.62</v>
      </c>
      <c r="J720" s="2">
        <v>54.629999999999995</v>
      </c>
      <c r="K720" s="2">
        <v>60.72</v>
      </c>
      <c r="L720" s="2">
        <v>60.73</v>
      </c>
      <c r="M720" s="2">
        <v>66.83</v>
      </c>
      <c r="N720" s="2">
        <v>88200</v>
      </c>
      <c r="O720" s="2">
        <v>100899.42</v>
      </c>
      <c r="P720" s="2">
        <v>100899.43</v>
      </c>
      <c r="Q720" s="18">
        <v>113598.85</v>
      </c>
      <c r="R720" s="18">
        <v>113598.86</v>
      </c>
      <c r="S720" s="18">
        <v>126298.27</v>
      </c>
      <c r="T720" s="18">
        <v>126298.28</v>
      </c>
      <c r="U720" s="2">
        <v>138997.69</v>
      </c>
    </row>
    <row r="721" spans="1:21" ht="13.15" customHeight="1" x14ac:dyDescent="0.2">
      <c r="A721" s="87" t="s">
        <v>1659</v>
      </c>
      <c r="B721" s="3" t="s">
        <v>1660</v>
      </c>
      <c r="C721" s="8" t="s">
        <v>47</v>
      </c>
      <c r="D721" s="8" t="s">
        <v>602</v>
      </c>
      <c r="E721" s="8" t="s">
        <v>49</v>
      </c>
      <c r="F721" s="2">
        <v>72.39</v>
      </c>
      <c r="G721" s="2">
        <v>83.98</v>
      </c>
      <c r="H721" s="2">
        <v>83.990000000000009</v>
      </c>
      <c r="I721" s="2">
        <v>95.56</v>
      </c>
      <c r="J721" s="2">
        <v>95.570000000000007</v>
      </c>
      <c r="K721" s="2">
        <v>107.15</v>
      </c>
      <c r="L721" s="2">
        <v>107.16000000000001</v>
      </c>
      <c r="M721" s="2">
        <v>118.73</v>
      </c>
      <c r="N721" s="2">
        <v>150576.92000000001</v>
      </c>
      <c r="O721" s="2">
        <v>174669.23</v>
      </c>
      <c r="P721" s="2">
        <v>174669.24000000002</v>
      </c>
      <c r="Q721" s="18">
        <v>198761.54</v>
      </c>
      <c r="R721" s="18">
        <v>198761.55000000002</v>
      </c>
      <c r="S721" s="18">
        <v>222853.85</v>
      </c>
      <c r="T721" s="18">
        <v>222853.86000000002</v>
      </c>
      <c r="U721" s="2">
        <v>246946.16</v>
      </c>
    </row>
    <row r="722" spans="1:21" ht="13.15" customHeight="1" x14ac:dyDescent="0.2">
      <c r="A722" s="86" t="s">
        <v>1309</v>
      </c>
      <c r="B722" s="3" t="s">
        <v>1310</v>
      </c>
      <c r="C722" s="8" t="s">
        <v>15</v>
      </c>
      <c r="D722" s="8" t="s">
        <v>16</v>
      </c>
      <c r="E722" s="8" t="s">
        <v>17</v>
      </c>
      <c r="F722" s="2">
        <v>21.59</v>
      </c>
      <c r="G722" s="2">
        <v>24.41</v>
      </c>
      <c r="H722" s="2">
        <v>24.42</v>
      </c>
      <c r="I722" s="2">
        <v>27.24</v>
      </c>
      <c r="J722" s="2">
        <v>27.25</v>
      </c>
      <c r="K722" s="2">
        <v>30.06</v>
      </c>
      <c r="L722" s="2">
        <v>30.07</v>
      </c>
      <c r="M722" s="2">
        <v>32.880000000000003</v>
      </c>
      <c r="N722" s="2">
        <v>44897.96</v>
      </c>
      <c r="O722" s="2">
        <v>50772.93</v>
      </c>
      <c r="P722" s="2">
        <v>50772.94</v>
      </c>
      <c r="Q722" s="18">
        <v>56647.9</v>
      </c>
      <c r="R722" s="18">
        <v>56647.91</v>
      </c>
      <c r="S722" s="18">
        <v>62522.86</v>
      </c>
      <c r="T722" s="18">
        <v>62522.87</v>
      </c>
      <c r="U722" s="2">
        <v>68397.83</v>
      </c>
    </row>
    <row r="723" spans="1:21" ht="13.15" customHeight="1" x14ac:dyDescent="0.2">
      <c r="A723" s="84" t="s">
        <v>1883</v>
      </c>
      <c r="B723" s="3" t="s">
        <v>1885</v>
      </c>
      <c r="C723" s="8" t="s">
        <v>47</v>
      </c>
      <c r="D723" s="8" t="s">
        <v>120</v>
      </c>
      <c r="E723" s="8" t="s">
        <v>49</v>
      </c>
      <c r="F723" s="2">
        <v>48.04</v>
      </c>
      <c r="G723" s="2">
        <v>55.11</v>
      </c>
      <c r="H723" s="2">
        <v>55.12</v>
      </c>
      <c r="I723" s="2">
        <v>62.18</v>
      </c>
      <c r="J723" s="2">
        <v>62.19</v>
      </c>
      <c r="K723" s="2">
        <v>69.25</v>
      </c>
      <c r="L723" s="2">
        <v>69.260000000000005</v>
      </c>
      <c r="M723" s="2">
        <v>76.319999999999993</v>
      </c>
      <c r="N723" s="2">
        <v>99921.57</v>
      </c>
      <c r="O723" s="2">
        <v>114628.78</v>
      </c>
      <c r="P723" s="2">
        <v>114628.79</v>
      </c>
      <c r="Q723" s="18">
        <v>129335.98</v>
      </c>
      <c r="R723" s="18">
        <v>129335.98999999999</v>
      </c>
      <c r="S723" s="18">
        <v>144043.19</v>
      </c>
      <c r="T723" s="18">
        <v>144043.20000000001</v>
      </c>
      <c r="U723" s="10">
        <v>158750.39000000001</v>
      </c>
    </row>
    <row r="724" spans="1:21" ht="13.15" customHeight="1" x14ac:dyDescent="0.2">
      <c r="A724" s="86" t="s">
        <v>1311</v>
      </c>
      <c r="B724" s="3" t="s">
        <v>1312</v>
      </c>
      <c r="C724" s="8" t="s">
        <v>15</v>
      </c>
      <c r="D724" s="8" t="s">
        <v>41</v>
      </c>
      <c r="E724" s="8" t="s">
        <v>17</v>
      </c>
      <c r="F724" s="2">
        <v>19.13</v>
      </c>
      <c r="G724" s="2">
        <v>21.38</v>
      </c>
      <c r="H724" s="2">
        <v>21.39</v>
      </c>
      <c r="I724" s="2">
        <v>23.64</v>
      </c>
      <c r="J724" s="2">
        <v>23.650000000000002</v>
      </c>
      <c r="K724" s="2">
        <v>25.89</v>
      </c>
      <c r="L724" s="2">
        <v>25.900000000000002</v>
      </c>
      <c r="M724" s="2">
        <v>28.14</v>
      </c>
      <c r="N724" s="2">
        <v>39791.67</v>
      </c>
      <c r="O724" s="2">
        <v>44475.9</v>
      </c>
      <c r="P724" s="2">
        <v>44475.91</v>
      </c>
      <c r="Q724" s="18">
        <v>49160.12</v>
      </c>
      <c r="R724" s="18">
        <v>49160.130000000005</v>
      </c>
      <c r="S724" s="18">
        <v>53844.35</v>
      </c>
      <c r="T724" s="18">
        <v>53844.36</v>
      </c>
      <c r="U724" s="2">
        <v>58528.57</v>
      </c>
    </row>
    <row r="725" spans="1:21" ht="13.15" customHeight="1" x14ac:dyDescent="0.2">
      <c r="A725" s="86" t="s">
        <v>1313</v>
      </c>
      <c r="B725" s="3" t="s">
        <v>1314</v>
      </c>
      <c r="C725" s="8" t="s">
        <v>47</v>
      </c>
      <c r="D725" s="8" t="s">
        <v>58</v>
      </c>
      <c r="E725" s="8" t="s">
        <v>49</v>
      </c>
      <c r="F725" s="2">
        <v>25</v>
      </c>
      <c r="G725" s="2">
        <v>28.27</v>
      </c>
      <c r="H725" s="2">
        <v>28.28</v>
      </c>
      <c r="I725" s="2">
        <v>31.55</v>
      </c>
      <c r="J725" s="2">
        <v>31.560000000000002</v>
      </c>
      <c r="K725" s="2">
        <v>34.82</v>
      </c>
      <c r="L725" s="2">
        <v>34.83</v>
      </c>
      <c r="M725" s="2">
        <v>38.090000000000003</v>
      </c>
      <c r="N725" s="2">
        <v>52000</v>
      </c>
      <c r="O725" s="2">
        <v>58804.28</v>
      </c>
      <c r="P725" s="2">
        <v>58804.29</v>
      </c>
      <c r="Q725" s="18">
        <v>65608.570000000007</v>
      </c>
      <c r="R725" s="18">
        <v>65608.58</v>
      </c>
      <c r="S725" s="18">
        <v>72412.850000000006</v>
      </c>
      <c r="T725" s="18">
        <v>72412.86</v>
      </c>
      <c r="U725" s="2">
        <v>79217.13</v>
      </c>
    </row>
    <row r="726" spans="1:21" ht="13.15" customHeight="1" x14ac:dyDescent="0.2">
      <c r="A726" s="86" t="s">
        <v>1315</v>
      </c>
      <c r="B726" s="3" t="s">
        <v>1316</v>
      </c>
      <c r="C726" s="8" t="s">
        <v>15</v>
      </c>
      <c r="D726" s="8" t="s">
        <v>41</v>
      </c>
      <c r="E726" s="8" t="s">
        <v>17</v>
      </c>
      <c r="F726" s="2">
        <v>19.13</v>
      </c>
      <c r="G726" s="2">
        <v>21.38</v>
      </c>
      <c r="H726" s="2">
        <v>21.39</v>
      </c>
      <c r="I726" s="2">
        <v>23.64</v>
      </c>
      <c r="J726" s="2">
        <v>23.650000000000002</v>
      </c>
      <c r="K726" s="2">
        <v>25.89</v>
      </c>
      <c r="L726" s="2">
        <v>25.900000000000002</v>
      </c>
      <c r="M726" s="2">
        <v>28.14</v>
      </c>
      <c r="N726" s="2">
        <v>39791.67</v>
      </c>
      <c r="O726" s="2">
        <v>44475.9</v>
      </c>
      <c r="P726" s="2">
        <v>44475.91</v>
      </c>
      <c r="Q726" s="18">
        <v>49160.12</v>
      </c>
      <c r="R726" s="18">
        <v>49160.130000000005</v>
      </c>
      <c r="S726" s="18">
        <v>53844.35</v>
      </c>
      <c r="T726" s="18">
        <v>53844.36</v>
      </c>
      <c r="U726" s="2">
        <v>58528.57</v>
      </c>
    </row>
    <row r="727" spans="1:21" ht="13.15" customHeight="1" x14ac:dyDescent="0.2">
      <c r="A727" s="86" t="s">
        <v>1317</v>
      </c>
      <c r="B727" s="3" t="s">
        <v>1318</v>
      </c>
      <c r="C727" s="8" t="s">
        <v>32</v>
      </c>
      <c r="D727" s="8" t="s">
        <v>44</v>
      </c>
      <c r="E727" s="8" t="s">
        <v>17</v>
      </c>
      <c r="F727" s="2">
        <v>20.5</v>
      </c>
      <c r="G727" s="2"/>
      <c r="H727" s="2"/>
      <c r="I727" s="2"/>
      <c r="J727" s="2"/>
      <c r="K727" s="2"/>
      <c r="L727" s="2"/>
      <c r="M727" s="2">
        <v>28.7</v>
      </c>
      <c r="N727" s="2">
        <v>42637.55</v>
      </c>
      <c r="O727" s="2"/>
      <c r="P727" s="2"/>
      <c r="Q727" s="18"/>
      <c r="R727" s="18"/>
      <c r="S727" s="18"/>
      <c r="T727" s="18"/>
      <c r="U727" s="2">
        <v>59100.62</v>
      </c>
    </row>
    <row r="728" spans="1:21" ht="13.15" customHeight="1" x14ac:dyDescent="0.2">
      <c r="A728" s="86" t="s">
        <v>1319</v>
      </c>
      <c r="B728" s="3" t="s">
        <v>1320</v>
      </c>
      <c r="C728" s="8" t="s">
        <v>15</v>
      </c>
      <c r="D728" s="8" t="s">
        <v>276</v>
      </c>
      <c r="E728" s="8" t="s">
        <v>17</v>
      </c>
      <c r="F728" s="2">
        <v>15</v>
      </c>
      <c r="G728" s="2">
        <v>16.46</v>
      </c>
      <c r="H728" s="2">
        <v>16.470000000000002</v>
      </c>
      <c r="I728" s="2">
        <v>17.920000000000002</v>
      </c>
      <c r="J728" s="2">
        <v>17.930000000000003</v>
      </c>
      <c r="K728" s="2">
        <v>19.37</v>
      </c>
      <c r="L728" s="2">
        <v>19.380000000000003</v>
      </c>
      <c r="M728" s="2">
        <v>20.83</v>
      </c>
      <c r="N728" s="2">
        <v>31200</v>
      </c>
      <c r="O728" s="2">
        <v>34232.379999999997</v>
      </c>
      <c r="P728" s="2">
        <v>34232.39</v>
      </c>
      <c r="Q728" s="18">
        <v>37264.769999999997</v>
      </c>
      <c r="R728" s="18">
        <v>37264.78</v>
      </c>
      <c r="S728" s="18">
        <v>40297.15</v>
      </c>
      <c r="T728" s="18">
        <v>40297.160000000003</v>
      </c>
      <c r="U728" s="2">
        <v>43329.53</v>
      </c>
    </row>
    <row r="729" spans="1:21" ht="13.15" customHeight="1" x14ac:dyDescent="0.2">
      <c r="A729" s="86" t="s">
        <v>1321</v>
      </c>
      <c r="B729" s="3" t="s">
        <v>1322</v>
      </c>
      <c r="C729" s="8" t="s">
        <v>15</v>
      </c>
      <c r="D729" s="8" t="s">
        <v>303</v>
      </c>
      <c r="E729" s="8" t="s">
        <v>17</v>
      </c>
      <c r="F729" s="2">
        <v>15.06</v>
      </c>
      <c r="G729" s="2">
        <v>16.84</v>
      </c>
      <c r="H729" s="2">
        <v>16.850000000000001</v>
      </c>
      <c r="I729" s="2">
        <v>18.61</v>
      </c>
      <c r="J729" s="2">
        <v>18.62</v>
      </c>
      <c r="K729" s="2">
        <v>20.39</v>
      </c>
      <c r="L729" s="2">
        <v>20.400000000000002</v>
      </c>
      <c r="M729" s="2">
        <v>22.16</v>
      </c>
      <c r="N729" s="2">
        <v>31333.33</v>
      </c>
      <c r="O729" s="2">
        <v>35021.85</v>
      </c>
      <c r="P729" s="2">
        <v>35021.86</v>
      </c>
      <c r="Q729" s="18">
        <v>38710.379999999997</v>
      </c>
      <c r="R729" s="18">
        <v>38710.39</v>
      </c>
      <c r="S729" s="18">
        <v>42398.9</v>
      </c>
      <c r="T729" s="18">
        <v>42398.91</v>
      </c>
      <c r="U729" s="2">
        <v>46087.42</v>
      </c>
    </row>
    <row r="730" spans="1:21" ht="13.15" customHeight="1" x14ac:dyDescent="0.2">
      <c r="A730" s="86" t="s">
        <v>1323</v>
      </c>
      <c r="B730" s="3" t="s">
        <v>1757</v>
      </c>
      <c r="C730" s="8" t="s">
        <v>15</v>
      </c>
      <c r="D730" s="8" t="s">
        <v>16</v>
      </c>
      <c r="E730" s="8" t="s">
        <v>17</v>
      </c>
      <c r="F730" s="2">
        <v>21.59</v>
      </c>
      <c r="G730" s="2">
        <v>24.41</v>
      </c>
      <c r="H730" s="2">
        <v>24.42</v>
      </c>
      <c r="I730" s="2">
        <v>27.24</v>
      </c>
      <c r="J730" s="2">
        <v>27.25</v>
      </c>
      <c r="K730" s="2">
        <v>30.06</v>
      </c>
      <c r="L730" s="2">
        <v>30.07</v>
      </c>
      <c r="M730" s="2">
        <v>32.880000000000003</v>
      </c>
      <c r="N730" s="2">
        <v>44897.96</v>
      </c>
      <c r="O730" s="2">
        <v>50772.93</v>
      </c>
      <c r="P730" s="2">
        <v>50772.94</v>
      </c>
      <c r="Q730" s="18">
        <v>56647.9</v>
      </c>
      <c r="R730" s="18">
        <v>56647.91</v>
      </c>
      <c r="S730" s="18">
        <v>62522.86</v>
      </c>
      <c r="T730" s="18">
        <v>62522.87</v>
      </c>
      <c r="U730" s="2">
        <v>68397.83</v>
      </c>
    </row>
    <row r="731" spans="1:21" ht="13.15" customHeight="1" x14ac:dyDescent="0.2">
      <c r="A731" s="86" t="s">
        <v>1324</v>
      </c>
      <c r="B731" s="3" t="s">
        <v>1325</v>
      </c>
      <c r="C731" s="8" t="s">
        <v>47</v>
      </c>
      <c r="D731" s="8" t="s">
        <v>55</v>
      </c>
      <c r="E731" s="8" t="s">
        <v>49</v>
      </c>
      <c r="F731" s="2">
        <v>32.31</v>
      </c>
      <c r="G731" s="2">
        <v>36.96</v>
      </c>
      <c r="H731" s="2">
        <v>36.97</v>
      </c>
      <c r="I731" s="2">
        <v>41.61</v>
      </c>
      <c r="J731" s="2">
        <v>41.62</v>
      </c>
      <c r="K731" s="2">
        <v>46.26</v>
      </c>
      <c r="L731" s="2">
        <v>46.269999999999996</v>
      </c>
      <c r="M731" s="2">
        <v>50.91</v>
      </c>
      <c r="N731" s="2">
        <v>67200</v>
      </c>
      <c r="O731" s="2">
        <v>76875.75</v>
      </c>
      <c r="P731" s="2">
        <v>76875.759999999995</v>
      </c>
      <c r="Q731" s="18">
        <v>86551.5</v>
      </c>
      <c r="R731" s="18">
        <v>86551.51</v>
      </c>
      <c r="S731" s="18">
        <v>96227.25</v>
      </c>
      <c r="T731" s="18">
        <v>96227.26</v>
      </c>
      <c r="U731" s="2">
        <v>105902.99999999999</v>
      </c>
    </row>
    <row r="732" spans="1:21" ht="13.15" customHeight="1" x14ac:dyDescent="0.2">
      <c r="A732" s="86" t="s">
        <v>1326</v>
      </c>
      <c r="B732" s="3" t="s">
        <v>1327</v>
      </c>
      <c r="C732" s="8" t="s">
        <v>47</v>
      </c>
      <c r="D732" s="8" t="s">
        <v>58</v>
      </c>
      <c r="E732" s="8" t="s">
        <v>49</v>
      </c>
      <c r="F732" s="2">
        <v>25</v>
      </c>
      <c r="G732" s="2">
        <v>28.27</v>
      </c>
      <c r="H732" s="2">
        <v>28.28</v>
      </c>
      <c r="I732" s="2">
        <v>31.55</v>
      </c>
      <c r="J732" s="2">
        <v>31.560000000000002</v>
      </c>
      <c r="K732" s="2">
        <v>34.82</v>
      </c>
      <c r="L732" s="2">
        <v>34.83</v>
      </c>
      <c r="M732" s="2">
        <v>38.090000000000003</v>
      </c>
      <c r="N732" s="2">
        <v>52000</v>
      </c>
      <c r="O732" s="2">
        <v>58804.28</v>
      </c>
      <c r="P732" s="2">
        <v>58804.29</v>
      </c>
      <c r="Q732" s="18">
        <v>65608.570000000007</v>
      </c>
      <c r="R732" s="18">
        <v>65608.58</v>
      </c>
      <c r="S732" s="18">
        <v>72412.850000000006</v>
      </c>
      <c r="T732" s="18">
        <v>72412.86</v>
      </c>
      <c r="U732" s="2">
        <v>79217.13</v>
      </c>
    </row>
    <row r="733" spans="1:21" ht="13.15" customHeight="1" x14ac:dyDescent="0.2">
      <c r="A733" s="86" t="s">
        <v>1328</v>
      </c>
      <c r="B733" s="3" t="s">
        <v>1329</v>
      </c>
      <c r="C733" s="8" t="s">
        <v>47</v>
      </c>
      <c r="D733" s="8" t="s">
        <v>52</v>
      </c>
      <c r="E733" s="8" t="s">
        <v>49</v>
      </c>
      <c r="F733" s="2">
        <v>29.04</v>
      </c>
      <c r="G733" s="2">
        <v>32.840000000000003</v>
      </c>
      <c r="H733" s="2">
        <v>32.85</v>
      </c>
      <c r="I733" s="2">
        <v>36.64</v>
      </c>
      <c r="J733" s="2">
        <v>36.65</v>
      </c>
      <c r="K733" s="2">
        <v>40.44</v>
      </c>
      <c r="L733" s="2">
        <v>40.449999999999996</v>
      </c>
      <c r="M733" s="2">
        <v>44.24</v>
      </c>
      <c r="N733" s="2">
        <v>60408.160000000003</v>
      </c>
      <c r="O733" s="2">
        <v>68312.67</v>
      </c>
      <c r="P733" s="2">
        <v>68312.679999999993</v>
      </c>
      <c r="Q733" s="18">
        <v>76217.17</v>
      </c>
      <c r="R733" s="18">
        <v>76217.179999999993</v>
      </c>
      <c r="S733" s="18">
        <v>84121.68</v>
      </c>
      <c r="T733" s="18">
        <v>84121.689999999988</v>
      </c>
      <c r="U733" s="2">
        <v>92026.18</v>
      </c>
    </row>
    <row r="734" spans="1:21" ht="13.15" customHeight="1" x14ac:dyDescent="0.2">
      <c r="A734" s="86" t="s">
        <v>1330</v>
      </c>
      <c r="B734" s="3" t="s">
        <v>1331</v>
      </c>
      <c r="C734" s="8" t="s">
        <v>47</v>
      </c>
      <c r="D734" s="8" t="s">
        <v>55</v>
      </c>
      <c r="E734" s="8" t="s">
        <v>49</v>
      </c>
      <c r="F734" s="2">
        <v>32.31</v>
      </c>
      <c r="G734" s="2">
        <v>36.96</v>
      </c>
      <c r="H734" s="2">
        <v>36.97</v>
      </c>
      <c r="I734" s="2">
        <v>41.61</v>
      </c>
      <c r="J734" s="2">
        <v>41.62</v>
      </c>
      <c r="K734" s="2">
        <v>46.26</v>
      </c>
      <c r="L734" s="2">
        <v>46.269999999999996</v>
      </c>
      <c r="M734" s="2">
        <v>50.91</v>
      </c>
      <c r="N734" s="2">
        <v>67200</v>
      </c>
      <c r="O734" s="2">
        <v>76875.75</v>
      </c>
      <c r="P734" s="2">
        <v>76875.759999999995</v>
      </c>
      <c r="Q734" s="18">
        <v>86551.5</v>
      </c>
      <c r="R734" s="18">
        <v>86551.51</v>
      </c>
      <c r="S734" s="18">
        <v>96227.25</v>
      </c>
      <c r="T734" s="18">
        <v>96227.26</v>
      </c>
      <c r="U734" s="2">
        <v>105902.99999999999</v>
      </c>
    </row>
    <row r="735" spans="1:21" ht="13.15" customHeight="1" x14ac:dyDescent="0.2">
      <c r="A735" s="86" t="s">
        <v>1334</v>
      </c>
      <c r="B735" s="3" t="s">
        <v>1335</v>
      </c>
      <c r="C735" s="8" t="s">
        <v>15</v>
      </c>
      <c r="D735" s="8" t="s">
        <v>36</v>
      </c>
      <c r="E735" s="8" t="s">
        <v>17</v>
      </c>
      <c r="F735" s="2">
        <v>16.43</v>
      </c>
      <c r="G735" s="2">
        <v>18.36</v>
      </c>
      <c r="H735" s="2">
        <v>18.37</v>
      </c>
      <c r="I735" s="2">
        <v>20.3</v>
      </c>
      <c r="J735" s="2">
        <v>20.310000000000002</v>
      </c>
      <c r="K735" s="2">
        <v>22.23</v>
      </c>
      <c r="L735" s="2">
        <v>22.240000000000002</v>
      </c>
      <c r="M735" s="2">
        <v>24.161004326923077</v>
      </c>
      <c r="N735" s="2">
        <v>34166.67</v>
      </c>
      <c r="O735" s="2">
        <v>38188.730000000003</v>
      </c>
      <c r="P735" s="2">
        <v>38188.740000000005</v>
      </c>
      <c r="Q735" s="18">
        <v>42210.78</v>
      </c>
      <c r="R735" s="18">
        <v>42210.79</v>
      </c>
      <c r="S735" s="18">
        <v>46232.84</v>
      </c>
      <c r="T735" s="18">
        <v>46232.85</v>
      </c>
      <c r="U735" s="2">
        <v>50254.89</v>
      </c>
    </row>
    <row r="736" spans="1:21" ht="13.15" customHeight="1" x14ac:dyDescent="0.2">
      <c r="A736" s="86" t="s">
        <v>1336</v>
      </c>
      <c r="B736" s="3" t="s">
        <v>1337</v>
      </c>
      <c r="C736" s="8" t="s">
        <v>15</v>
      </c>
      <c r="D736" s="8" t="s">
        <v>303</v>
      </c>
      <c r="E736" s="8" t="s">
        <v>17</v>
      </c>
      <c r="F736" s="2">
        <v>15.06</v>
      </c>
      <c r="G736" s="2">
        <v>16.84</v>
      </c>
      <c r="H736" s="2">
        <v>16.850000000000001</v>
      </c>
      <c r="I736" s="2">
        <v>18.61</v>
      </c>
      <c r="J736" s="2">
        <v>18.62</v>
      </c>
      <c r="K736" s="2">
        <v>20.39</v>
      </c>
      <c r="L736" s="2">
        <v>20.400000000000002</v>
      </c>
      <c r="M736" s="2">
        <v>22.16</v>
      </c>
      <c r="N736" s="2">
        <v>31333.33</v>
      </c>
      <c r="O736" s="2">
        <v>35021.85</v>
      </c>
      <c r="P736" s="2">
        <v>35021.86</v>
      </c>
      <c r="Q736" s="18">
        <v>38710.379999999997</v>
      </c>
      <c r="R736" s="18">
        <v>38710.39</v>
      </c>
      <c r="S736" s="18">
        <v>42398.9</v>
      </c>
      <c r="T736" s="18">
        <v>42398.91</v>
      </c>
      <c r="U736" s="2">
        <v>46087.42</v>
      </c>
    </row>
    <row r="737" spans="1:21" ht="13.15" customHeight="1" x14ac:dyDescent="0.2">
      <c r="A737" s="86" t="s">
        <v>1338</v>
      </c>
      <c r="B737" s="3" t="s">
        <v>1339</v>
      </c>
      <c r="C737" s="8" t="s">
        <v>47</v>
      </c>
      <c r="D737" s="8" t="s">
        <v>129</v>
      </c>
      <c r="E737" s="8" t="s">
        <v>49</v>
      </c>
      <c r="F737" s="2">
        <v>49.83</v>
      </c>
      <c r="G737" s="2">
        <v>56.53</v>
      </c>
      <c r="H737" s="2">
        <v>56.54</v>
      </c>
      <c r="I737" s="2">
        <v>63.22</v>
      </c>
      <c r="J737" s="2">
        <v>63.23</v>
      </c>
      <c r="K737" s="2">
        <v>69.92</v>
      </c>
      <c r="L737" s="2">
        <v>69.930000000000007</v>
      </c>
      <c r="M737" s="2">
        <v>55.56</v>
      </c>
      <c r="N737" s="2">
        <v>103640</v>
      </c>
      <c r="O737" s="2">
        <v>117566.63</v>
      </c>
      <c r="P737" s="2">
        <v>117566.64</v>
      </c>
      <c r="Q737" s="18">
        <v>131493.25</v>
      </c>
      <c r="R737" s="18">
        <v>131493.26</v>
      </c>
      <c r="S737" s="18">
        <v>145419.88</v>
      </c>
      <c r="T737" s="18">
        <v>145419.89000000001</v>
      </c>
      <c r="U737" s="2">
        <v>159346.5</v>
      </c>
    </row>
    <row r="738" spans="1:21" ht="13.15" customHeight="1" x14ac:dyDescent="0.2">
      <c r="A738" s="86" t="s">
        <v>1340</v>
      </c>
      <c r="B738" s="3" t="s">
        <v>1341</v>
      </c>
      <c r="C738" s="8" t="s">
        <v>15</v>
      </c>
      <c r="D738" s="8" t="s">
        <v>490</v>
      </c>
      <c r="E738" s="8" t="s">
        <v>17</v>
      </c>
      <c r="F738" s="2">
        <v>31.25</v>
      </c>
      <c r="G738" s="2"/>
      <c r="H738" s="2"/>
      <c r="I738" s="2"/>
      <c r="J738" s="2"/>
      <c r="K738" s="2"/>
      <c r="L738" s="2"/>
      <c r="M738" s="2">
        <v>56.95</v>
      </c>
      <c r="N738" s="2">
        <v>65000</v>
      </c>
      <c r="O738" s="2"/>
      <c r="P738" s="2"/>
      <c r="Q738" s="18"/>
      <c r="R738" s="18"/>
      <c r="S738" s="18"/>
      <c r="T738" s="18"/>
      <c r="U738" s="2">
        <f>Table1[[#This Row],[HQ4 Max]]*2080</f>
        <v>118456</v>
      </c>
    </row>
    <row r="739" spans="1:21" ht="13.15" customHeight="1" x14ac:dyDescent="0.2">
      <c r="A739" s="86" t="s">
        <v>1342</v>
      </c>
      <c r="B739" s="3" t="s">
        <v>1343</v>
      </c>
      <c r="C739" s="8" t="s">
        <v>15</v>
      </c>
      <c r="D739" s="8" t="s">
        <v>490</v>
      </c>
      <c r="E739" s="8" t="s">
        <v>17</v>
      </c>
      <c r="F739" s="2">
        <v>31.25</v>
      </c>
      <c r="G739" s="2"/>
      <c r="H739" s="2"/>
      <c r="I739" s="2"/>
      <c r="J739" s="2"/>
      <c r="K739" s="2"/>
      <c r="L739" s="2"/>
      <c r="M739" s="2">
        <v>56.95</v>
      </c>
      <c r="N739" s="2">
        <v>65000</v>
      </c>
      <c r="O739" s="2"/>
      <c r="P739" s="2"/>
      <c r="Q739" s="18"/>
      <c r="R739" s="18"/>
      <c r="S739" s="18"/>
      <c r="T739" s="18"/>
      <c r="U739" s="2">
        <f>Table1[[#This Row],[HQ4 Max]]*2080</f>
        <v>118456</v>
      </c>
    </row>
    <row r="740" spans="1:21" ht="13.15" customHeight="1" x14ac:dyDescent="0.2">
      <c r="A740" s="87" t="s">
        <v>1344</v>
      </c>
      <c r="B740" s="3" t="s">
        <v>1345</v>
      </c>
      <c r="C740" s="8" t="s">
        <v>15</v>
      </c>
      <c r="D740" s="8" t="s">
        <v>1156</v>
      </c>
      <c r="E740" s="8" t="s">
        <v>17</v>
      </c>
      <c r="F740" s="2">
        <v>40.380000000000003</v>
      </c>
      <c r="G740" s="2"/>
      <c r="H740" s="2"/>
      <c r="I740" s="2"/>
      <c r="J740" s="2"/>
      <c r="K740" s="2"/>
      <c r="L740" s="2"/>
      <c r="M740" s="2">
        <v>65.23</v>
      </c>
      <c r="N740" s="2">
        <v>84000</v>
      </c>
      <c r="O740" s="2"/>
      <c r="P740" s="2"/>
      <c r="Q740" s="18"/>
      <c r="R740" s="18"/>
      <c r="S740" s="18"/>
      <c r="T740" s="18"/>
      <c r="U740" s="2">
        <f>Table1[[#This Row],[HQ4 Max]]*2080</f>
        <v>135678.39999999999</v>
      </c>
    </row>
    <row r="741" spans="1:21" ht="13.15" customHeight="1" x14ac:dyDescent="0.2">
      <c r="A741" s="87" t="s">
        <v>1346</v>
      </c>
      <c r="B741" s="3" t="s">
        <v>1347</v>
      </c>
      <c r="C741" s="8" t="s">
        <v>15</v>
      </c>
      <c r="D741" s="8" t="s">
        <v>1156</v>
      </c>
      <c r="E741" s="8" t="s">
        <v>17</v>
      </c>
      <c r="F741" s="2">
        <v>40.380000000000003</v>
      </c>
      <c r="G741" s="2"/>
      <c r="H741" s="2"/>
      <c r="I741" s="2"/>
      <c r="J741" s="2"/>
      <c r="K741" s="2"/>
      <c r="L741" s="2"/>
      <c r="M741" s="2">
        <v>65.23</v>
      </c>
      <c r="N741" s="2">
        <v>84000</v>
      </c>
      <c r="O741" s="2"/>
      <c r="P741" s="2"/>
      <c r="Q741" s="18"/>
      <c r="R741" s="18"/>
      <c r="S741" s="18"/>
      <c r="T741" s="18"/>
      <c r="U741" s="2">
        <f>Table1[[#This Row],[HQ4 Max]]*2080</f>
        <v>135678.39999999999</v>
      </c>
    </row>
    <row r="742" spans="1:21" ht="13.15" customHeight="1" x14ac:dyDescent="0.2">
      <c r="A742" s="86" t="s">
        <v>1348</v>
      </c>
      <c r="B742" s="3" t="s">
        <v>1349</v>
      </c>
      <c r="C742" s="8" t="s">
        <v>47</v>
      </c>
      <c r="D742" s="8" t="s">
        <v>129</v>
      </c>
      <c r="E742" s="8" t="s">
        <v>49</v>
      </c>
      <c r="F742" s="2">
        <v>49.83</v>
      </c>
      <c r="G742" s="2">
        <v>56.53</v>
      </c>
      <c r="H742" s="2">
        <v>56.54</v>
      </c>
      <c r="I742" s="2">
        <v>63.22</v>
      </c>
      <c r="J742" s="2">
        <v>63.23</v>
      </c>
      <c r="K742" s="2">
        <v>69.92</v>
      </c>
      <c r="L742" s="2">
        <v>69.930000000000007</v>
      </c>
      <c r="M742" s="2">
        <v>76.61</v>
      </c>
      <c r="N742" s="2">
        <v>103640</v>
      </c>
      <c r="O742" s="2">
        <v>117566.63</v>
      </c>
      <c r="P742" s="2">
        <v>117566.64</v>
      </c>
      <c r="Q742" s="18">
        <v>131493.25</v>
      </c>
      <c r="R742" s="18">
        <v>131493.26</v>
      </c>
      <c r="S742" s="18">
        <v>145419.88</v>
      </c>
      <c r="T742" s="18">
        <v>145419.89000000001</v>
      </c>
      <c r="U742" s="2">
        <v>159346.5</v>
      </c>
    </row>
    <row r="743" spans="1:21" ht="13.15" customHeight="1" x14ac:dyDescent="0.2">
      <c r="A743" s="86" t="s">
        <v>1350</v>
      </c>
      <c r="B743" s="3" t="s">
        <v>1351</v>
      </c>
      <c r="C743" s="8" t="s">
        <v>47</v>
      </c>
      <c r="D743" s="8" t="s">
        <v>129</v>
      </c>
      <c r="E743" s="8" t="s">
        <v>49</v>
      </c>
      <c r="F743" s="2">
        <v>49.83</v>
      </c>
      <c r="G743" s="2">
        <v>56.53</v>
      </c>
      <c r="H743" s="2">
        <v>56.54</v>
      </c>
      <c r="I743" s="2">
        <v>63.22</v>
      </c>
      <c r="J743" s="2">
        <v>63.23</v>
      </c>
      <c r="K743" s="2">
        <v>69.92</v>
      </c>
      <c r="L743" s="2">
        <v>69.930000000000007</v>
      </c>
      <c r="M743" s="2">
        <v>76.61</v>
      </c>
      <c r="N743" s="2">
        <v>103640</v>
      </c>
      <c r="O743" s="2">
        <v>117566.63</v>
      </c>
      <c r="P743" s="2">
        <v>117566.64</v>
      </c>
      <c r="Q743" s="18">
        <v>131493.25</v>
      </c>
      <c r="R743" s="18">
        <v>131493.26</v>
      </c>
      <c r="S743" s="18">
        <v>145419.88</v>
      </c>
      <c r="T743" s="18">
        <v>145419.89000000001</v>
      </c>
      <c r="U743" s="2">
        <v>159346.5</v>
      </c>
    </row>
    <row r="744" spans="1:21" ht="13.15" customHeight="1" x14ac:dyDescent="0.2">
      <c r="A744" s="86" t="s">
        <v>1352</v>
      </c>
      <c r="B744" s="3" t="s">
        <v>1353</v>
      </c>
      <c r="C744" s="8" t="s">
        <v>47</v>
      </c>
      <c r="D744" s="8" t="s">
        <v>167</v>
      </c>
      <c r="E744" s="8" t="s">
        <v>49</v>
      </c>
      <c r="F744" s="2">
        <v>42.4</v>
      </c>
      <c r="G744" s="2">
        <v>48.51</v>
      </c>
      <c r="H744" s="2">
        <v>48.519999999999996</v>
      </c>
      <c r="I744" s="2">
        <v>54.62</v>
      </c>
      <c r="J744" s="2">
        <v>54.629999999999995</v>
      </c>
      <c r="K744" s="2">
        <v>60.72</v>
      </c>
      <c r="L744" s="2">
        <v>60.73</v>
      </c>
      <c r="M744" s="2">
        <v>66.83</v>
      </c>
      <c r="N744" s="2">
        <v>88200</v>
      </c>
      <c r="O744" s="2">
        <v>100899.42</v>
      </c>
      <c r="P744" s="2">
        <v>100899.43</v>
      </c>
      <c r="Q744" s="18">
        <v>113598.85</v>
      </c>
      <c r="R744" s="18">
        <v>113598.86</v>
      </c>
      <c r="S744" s="18">
        <v>126298.27</v>
      </c>
      <c r="T744" s="18">
        <v>126298.28</v>
      </c>
      <c r="U744" s="2">
        <v>138997.69</v>
      </c>
    </row>
    <row r="745" spans="1:21" ht="13.15" customHeight="1" x14ac:dyDescent="0.2">
      <c r="A745" s="86" t="s">
        <v>1354</v>
      </c>
      <c r="B745" s="3" t="s">
        <v>1355</v>
      </c>
      <c r="C745" s="8" t="s">
        <v>15</v>
      </c>
      <c r="D745" s="8" t="s">
        <v>303</v>
      </c>
      <c r="E745" s="8" t="s">
        <v>17</v>
      </c>
      <c r="F745" s="2">
        <v>15.06</v>
      </c>
      <c r="G745" s="2">
        <v>16.84</v>
      </c>
      <c r="H745" s="2">
        <v>16.850000000000001</v>
      </c>
      <c r="I745" s="2">
        <v>18.61</v>
      </c>
      <c r="J745" s="2">
        <v>18.62</v>
      </c>
      <c r="K745" s="2">
        <v>20.39</v>
      </c>
      <c r="L745" s="2">
        <v>20.400000000000002</v>
      </c>
      <c r="M745" s="2">
        <v>22.16</v>
      </c>
      <c r="N745" s="2">
        <v>31333.33</v>
      </c>
      <c r="O745" s="2">
        <v>35021.85</v>
      </c>
      <c r="P745" s="2">
        <v>35021.86</v>
      </c>
      <c r="Q745" s="18">
        <v>38710.379999999997</v>
      </c>
      <c r="R745" s="18">
        <v>38710.39</v>
      </c>
      <c r="S745" s="18">
        <v>42398.9</v>
      </c>
      <c r="T745" s="18">
        <v>42398.91</v>
      </c>
      <c r="U745" s="2">
        <v>46087.42</v>
      </c>
    </row>
    <row r="746" spans="1:21" ht="13.15" customHeight="1" x14ac:dyDescent="0.2">
      <c r="A746" s="86" t="s">
        <v>1356</v>
      </c>
      <c r="B746" s="3" t="s">
        <v>1357</v>
      </c>
      <c r="C746" s="8" t="s">
        <v>47</v>
      </c>
      <c r="D746" s="8" t="s">
        <v>52</v>
      </c>
      <c r="E746" s="8" t="s">
        <v>49</v>
      </c>
      <c r="F746" s="2">
        <v>29.04</v>
      </c>
      <c r="G746" s="2">
        <v>32.840000000000003</v>
      </c>
      <c r="H746" s="2">
        <v>32.85</v>
      </c>
      <c r="I746" s="2">
        <v>36.64</v>
      </c>
      <c r="J746" s="2">
        <v>36.65</v>
      </c>
      <c r="K746" s="2">
        <v>40.44</v>
      </c>
      <c r="L746" s="2">
        <v>40.449999999999996</v>
      </c>
      <c r="M746" s="2">
        <v>44.24</v>
      </c>
      <c r="N746" s="2">
        <v>60408.160000000003</v>
      </c>
      <c r="O746" s="2">
        <v>68312.67</v>
      </c>
      <c r="P746" s="2">
        <v>68312.679999999993</v>
      </c>
      <c r="Q746" s="18">
        <v>76217.17</v>
      </c>
      <c r="R746" s="18">
        <v>76217.179999999993</v>
      </c>
      <c r="S746" s="18">
        <v>84121.68</v>
      </c>
      <c r="T746" s="18">
        <v>84121.689999999988</v>
      </c>
      <c r="U746" s="2">
        <v>92026.18</v>
      </c>
    </row>
    <row r="747" spans="1:21" ht="13.15" customHeight="1" x14ac:dyDescent="0.2">
      <c r="A747" s="86" t="s">
        <v>1358</v>
      </c>
      <c r="B747" s="3" t="s">
        <v>1359</v>
      </c>
      <c r="C747" s="8" t="s">
        <v>15</v>
      </c>
      <c r="D747" s="8" t="s">
        <v>41</v>
      </c>
      <c r="E747" s="8" t="s">
        <v>17</v>
      </c>
      <c r="F747" s="2">
        <v>19.13</v>
      </c>
      <c r="G747" s="2">
        <v>21.38</v>
      </c>
      <c r="H747" s="2">
        <v>21.39</v>
      </c>
      <c r="I747" s="2">
        <v>23.64</v>
      </c>
      <c r="J747" s="2">
        <v>23.650000000000002</v>
      </c>
      <c r="K747" s="2">
        <v>25.89</v>
      </c>
      <c r="L747" s="2">
        <v>25.900000000000002</v>
      </c>
      <c r="M747" s="2">
        <v>28.14</v>
      </c>
      <c r="N747" s="2">
        <v>39791.67</v>
      </c>
      <c r="O747" s="2">
        <v>44475.9</v>
      </c>
      <c r="P747" s="2">
        <v>44475.91</v>
      </c>
      <c r="Q747" s="18">
        <v>49160.12</v>
      </c>
      <c r="R747" s="18">
        <v>49160.130000000005</v>
      </c>
      <c r="S747" s="18">
        <v>53844.35</v>
      </c>
      <c r="T747" s="18">
        <v>53844.36</v>
      </c>
      <c r="U747" s="2">
        <v>58528.57</v>
      </c>
    </row>
    <row r="748" spans="1:21" ht="13.15" customHeight="1" x14ac:dyDescent="0.2">
      <c r="A748" s="86" t="s">
        <v>1790</v>
      </c>
      <c r="B748" s="3" t="s">
        <v>1791</v>
      </c>
      <c r="C748" s="8" t="s">
        <v>15</v>
      </c>
      <c r="D748" s="8" t="s">
        <v>16</v>
      </c>
      <c r="E748" s="8" t="s">
        <v>17</v>
      </c>
      <c r="F748" s="2">
        <v>21.59</v>
      </c>
      <c r="G748" s="2">
        <v>24.41</v>
      </c>
      <c r="H748" s="2">
        <v>24.42</v>
      </c>
      <c r="I748" s="2">
        <v>27.24</v>
      </c>
      <c r="J748" s="2">
        <v>27.25</v>
      </c>
      <c r="K748" s="2">
        <v>30.06</v>
      </c>
      <c r="L748" s="2">
        <v>30.07</v>
      </c>
      <c r="M748" s="2">
        <v>32.880000000000003</v>
      </c>
      <c r="N748" s="2">
        <v>44897.96</v>
      </c>
      <c r="O748" s="2">
        <v>50772.93</v>
      </c>
      <c r="P748" s="2">
        <v>50772.94</v>
      </c>
      <c r="Q748" s="18">
        <v>56647.9</v>
      </c>
      <c r="R748" s="18">
        <v>56647.91</v>
      </c>
      <c r="S748" s="18">
        <v>62522.86</v>
      </c>
      <c r="T748" s="18">
        <v>62522.87</v>
      </c>
      <c r="U748" s="2">
        <v>68397.83</v>
      </c>
    </row>
    <row r="749" spans="1:21" ht="13.15" customHeight="1" x14ac:dyDescent="0.2">
      <c r="A749" s="86" t="s">
        <v>1793</v>
      </c>
      <c r="B749" s="3" t="s">
        <v>1791</v>
      </c>
      <c r="C749" s="8" t="s">
        <v>15</v>
      </c>
      <c r="D749" s="8" t="s">
        <v>159</v>
      </c>
      <c r="E749" s="8" t="s">
        <v>17</v>
      </c>
      <c r="F749" s="2">
        <v>25</v>
      </c>
      <c r="G749" s="2">
        <v>28.27</v>
      </c>
      <c r="H749" s="2">
        <v>28.28</v>
      </c>
      <c r="I749" s="2">
        <v>31.55</v>
      </c>
      <c r="J749" s="2">
        <v>31.560000000000002</v>
      </c>
      <c r="K749" s="2">
        <v>34.82</v>
      </c>
      <c r="L749" s="2">
        <v>34.83</v>
      </c>
      <c r="M749" s="2">
        <v>38.090000000000003</v>
      </c>
      <c r="N749" s="2">
        <v>52000</v>
      </c>
      <c r="O749" s="2">
        <v>58804.28</v>
      </c>
      <c r="P749" s="2">
        <v>58804.29</v>
      </c>
      <c r="Q749" s="18">
        <v>65608.570000000007</v>
      </c>
      <c r="R749" s="18">
        <v>65608.58</v>
      </c>
      <c r="S749" s="18">
        <v>72412.850000000006</v>
      </c>
      <c r="T749" s="18">
        <v>72412.86</v>
      </c>
      <c r="U749" s="2">
        <v>79217.13</v>
      </c>
    </row>
    <row r="750" spans="1:21" ht="13.15" customHeight="1" x14ac:dyDescent="0.2">
      <c r="A750" s="86" t="s">
        <v>1360</v>
      </c>
      <c r="B750" s="3" t="s">
        <v>1361</v>
      </c>
      <c r="C750" s="8" t="s">
        <v>47</v>
      </c>
      <c r="D750" s="8" t="s">
        <v>71</v>
      </c>
      <c r="E750" s="8" t="s">
        <v>49</v>
      </c>
      <c r="F750" s="2">
        <v>33.159999999999997</v>
      </c>
      <c r="G750" s="2">
        <v>37.5</v>
      </c>
      <c r="H750" s="2">
        <v>37.51</v>
      </c>
      <c r="I750" s="2">
        <v>41.84</v>
      </c>
      <c r="J750" s="2">
        <v>41.85</v>
      </c>
      <c r="K750" s="2">
        <v>46.18</v>
      </c>
      <c r="L750" s="2">
        <v>46.19</v>
      </c>
      <c r="M750" s="2">
        <v>50.52</v>
      </c>
      <c r="N750" s="2">
        <v>68979.59</v>
      </c>
      <c r="O750" s="2">
        <v>78005.679999999993</v>
      </c>
      <c r="P750" s="2">
        <v>78005.689999999988</v>
      </c>
      <c r="Q750" s="18">
        <v>87031.77</v>
      </c>
      <c r="R750" s="18">
        <v>87031.78</v>
      </c>
      <c r="S750" s="18">
        <v>96057.85</v>
      </c>
      <c r="T750" s="18">
        <v>96057.86</v>
      </c>
      <c r="U750" s="2">
        <v>105083.94</v>
      </c>
    </row>
    <row r="751" spans="1:21" ht="13.15" customHeight="1" x14ac:dyDescent="0.2">
      <c r="A751" s="86" t="s">
        <v>1362</v>
      </c>
      <c r="B751" s="3" t="s">
        <v>1363</v>
      </c>
      <c r="C751" s="8" t="s">
        <v>15</v>
      </c>
      <c r="D751" s="8" t="s">
        <v>20</v>
      </c>
      <c r="E751" s="8" t="s">
        <v>17</v>
      </c>
      <c r="F751" s="2">
        <v>17.89</v>
      </c>
      <c r="G751" s="2">
        <v>20</v>
      </c>
      <c r="H751" s="2">
        <v>20.010000000000002</v>
      </c>
      <c r="I751" s="2">
        <v>22.1</v>
      </c>
      <c r="J751" s="2">
        <v>22.110000000000003</v>
      </c>
      <c r="K751" s="2">
        <v>24.21</v>
      </c>
      <c r="L751" s="2">
        <v>24.220000000000002</v>
      </c>
      <c r="M751" s="2">
        <v>26.31</v>
      </c>
      <c r="N751" s="2">
        <v>37208.33</v>
      </c>
      <c r="O751" s="2">
        <v>41588.449999999997</v>
      </c>
      <c r="P751" s="2">
        <v>41588.46</v>
      </c>
      <c r="Q751" s="18">
        <v>45968.57</v>
      </c>
      <c r="R751" s="18">
        <v>45968.58</v>
      </c>
      <c r="S751" s="18">
        <v>50348.69</v>
      </c>
      <c r="T751" s="18">
        <v>50348.700000000004</v>
      </c>
      <c r="U751" s="2">
        <v>54728.81</v>
      </c>
    </row>
    <row r="752" spans="1:21" ht="13.15" customHeight="1" x14ac:dyDescent="0.2">
      <c r="A752" s="86" t="s">
        <v>1364</v>
      </c>
      <c r="B752" s="3" t="s">
        <v>1365</v>
      </c>
      <c r="C752" s="8" t="s">
        <v>15</v>
      </c>
      <c r="D752" s="8" t="s">
        <v>113</v>
      </c>
      <c r="E752" s="8" t="s">
        <v>17</v>
      </c>
      <c r="F752" s="2">
        <v>15</v>
      </c>
      <c r="G752" s="2">
        <v>16.13</v>
      </c>
      <c r="H752" s="2">
        <v>16.14</v>
      </c>
      <c r="I752" s="2">
        <v>17.260000000000002</v>
      </c>
      <c r="J752" s="2">
        <v>17.270000000000003</v>
      </c>
      <c r="K752" s="2">
        <v>18.38</v>
      </c>
      <c r="L752" s="2">
        <v>18.39</v>
      </c>
      <c r="M752" s="2">
        <v>19.510000000000002</v>
      </c>
      <c r="N752" s="2">
        <v>31200</v>
      </c>
      <c r="O752" s="2">
        <v>33542.910000000003</v>
      </c>
      <c r="P752" s="2">
        <v>33542.920000000006</v>
      </c>
      <c r="Q752" s="18">
        <v>35885.82</v>
      </c>
      <c r="R752" s="18">
        <v>35885.83</v>
      </c>
      <c r="S752" s="18">
        <v>38228.730000000003</v>
      </c>
      <c r="T752" s="18">
        <v>38228.740000000005</v>
      </c>
      <c r="U752" s="2">
        <v>40571.64</v>
      </c>
    </row>
    <row r="753" spans="1:21" ht="13.15" customHeight="1" x14ac:dyDescent="0.2">
      <c r="A753" s="86" t="s">
        <v>1366</v>
      </c>
      <c r="B753" s="3" t="s">
        <v>1367</v>
      </c>
      <c r="C753" s="8" t="s">
        <v>15</v>
      </c>
      <c r="D753" s="8" t="s">
        <v>303</v>
      </c>
      <c r="E753" s="8" t="s">
        <v>17</v>
      </c>
      <c r="F753" s="2">
        <v>15.06</v>
      </c>
      <c r="G753" s="2">
        <v>16.84</v>
      </c>
      <c r="H753" s="2">
        <v>16.850000000000001</v>
      </c>
      <c r="I753" s="2">
        <v>18.61</v>
      </c>
      <c r="J753" s="2">
        <v>18.62</v>
      </c>
      <c r="K753" s="2">
        <v>20.39</v>
      </c>
      <c r="L753" s="2">
        <v>20.400000000000002</v>
      </c>
      <c r="M753" s="2">
        <v>22.16</v>
      </c>
      <c r="N753" s="2">
        <v>31333.33</v>
      </c>
      <c r="O753" s="2">
        <v>35021.85</v>
      </c>
      <c r="P753" s="2">
        <v>35021.86</v>
      </c>
      <c r="Q753" s="18">
        <v>38710.379999999997</v>
      </c>
      <c r="R753" s="18">
        <v>38710.39</v>
      </c>
      <c r="S753" s="18">
        <v>42398.9</v>
      </c>
      <c r="T753" s="18">
        <v>42398.91</v>
      </c>
      <c r="U753" s="2">
        <v>46087.42</v>
      </c>
    </row>
    <row r="754" spans="1:21" ht="13.15" customHeight="1" x14ac:dyDescent="0.2">
      <c r="A754" s="86" t="s">
        <v>1368</v>
      </c>
      <c r="B754" s="3" t="s">
        <v>1369</v>
      </c>
      <c r="C754" s="8" t="s">
        <v>47</v>
      </c>
      <c r="D754" s="8" t="s">
        <v>58</v>
      </c>
      <c r="E754" s="8" t="s">
        <v>49</v>
      </c>
      <c r="F754" s="2">
        <v>25</v>
      </c>
      <c r="G754" s="2">
        <v>28.27</v>
      </c>
      <c r="H754" s="2">
        <v>28.28</v>
      </c>
      <c r="I754" s="2">
        <v>31.55</v>
      </c>
      <c r="J754" s="2">
        <v>31.560000000000002</v>
      </c>
      <c r="K754" s="2">
        <v>34.82</v>
      </c>
      <c r="L754" s="2">
        <v>34.83</v>
      </c>
      <c r="M754" s="2">
        <v>38.090000000000003</v>
      </c>
      <c r="N754" s="2">
        <v>52000</v>
      </c>
      <c r="O754" s="2">
        <v>58804.28</v>
      </c>
      <c r="P754" s="2">
        <v>58804.29</v>
      </c>
      <c r="Q754" s="18">
        <v>65608.570000000007</v>
      </c>
      <c r="R754" s="18">
        <v>65608.58</v>
      </c>
      <c r="S754" s="18">
        <v>72412.850000000006</v>
      </c>
      <c r="T754" s="18">
        <v>72412.86</v>
      </c>
      <c r="U754" s="2">
        <v>79217.13</v>
      </c>
    </row>
    <row r="755" spans="1:21" ht="13.15" customHeight="1" x14ac:dyDescent="0.2">
      <c r="A755" s="86" t="s">
        <v>1371</v>
      </c>
      <c r="B755" s="3" t="s">
        <v>1372</v>
      </c>
      <c r="C755" s="8" t="s">
        <v>47</v>
      </c>
      <c r="D755" s="8" t="s">
        <v>167</v>
      </c>
      <c r="E755" s="8" t="s">
        <v>49</v>
      </c>
      <c r="F755" s="2">
        <v>42.4</v>
      </c>
      <c r="G755" s="2">
        <v>48.51</v>
      </c>
      <c r="H755" s="2">
        <v>48.519999999999996</v>
      </c>
      <c r="I755" s="2">
        <v>54.62</v>
      </c>
      <c r="J755" s="2">
        <v>54.629999999999995</v>
      </c>
      <c r="K755" s="2">
        <v>60.72</v>
      </c>
      <c r="L755" s="2">
        <v>60.73</v>
      </c>
      <c r="M755" s="2">
        <v>66.83</v>
      </c>
      <c r="N755" s="2">
        <v>88200</v>
      </c>
      <c r="O755" s="2">
        <v>100899.42</v>
      </c>
      <c r="P755" s="2">
        <v>100899.43</v>
      </c>
      <c r="Q755" s="18">
        <v>113598.85</v>
      </c>
      <c r="R755" s="18">
        <v>113598.86</v>
      </c>
      <c r="S755" s="18">
        <v>126298.27</v>
      </c>
      <c r="T755" s="18">
        <v>126298.28</v>
      </c>
      <c r="U755" s="2">
        <v>138997.69</v>
      </c>
    </row>
    <row r="756" spans="1:21" ht="13.15" customHeight="1" x14ac:dyDescent="0.2">
      <c r="A756" s="87" t="s">
        <v>1373</v>
      </c>
      <c r="B756" s="3" t="s">
        <v>1374</v>
      </c>
      <c r="C756" s="8" t="s">
        <v>15</v>
      </c>
      <c r="D756" s="8" t="s">
        <v>1156</v>
      </c>
      <c r="E756" s="8" t="s">
        <v>17</v>
      </c>
      <c r="F756" s="2">
        <v>40.380000000000003</v>
      </c>
      <c r="G756" s="2"/>
      <c r="H756" s="2"/>
      <c r="I756" s="2"/>
      <c r="J756" s="2"/>
      <c r="K756" s="2"/>
      <c r="L756" s="2"/>
      <c r="M756" s="2">
        <v>65.23</v>
      </c>
      <c r="N756" s="2">
        <v>84000</v>
      </c>
      <c r="O756" s="2"/>
      <c r="P756" s="2"/>
      <c r="Q756" s="18"/>
      <c r="R756" s="18"/>
      <c r="S756" s="18"/>
      <c r="T756" s="18"/>
      <c r="U756" s="2">
        <f>Table1[[#This Row],[HQ4 Max]]*2080</f>
        <v>135678.39999999999</v>
      </c>
    </row>
    <row r="757" spans="1:21" ht="13.15" customHeight="1" x14ac:dyDescent="0.2">
      <c r="A757" s="86" t="s">
        <v>1375</v>
      </c>
      <c r="B757" s="3" t="s">
        <v>1376</v>
      </c>
      <c r="C757" s="8" t="s">
        <v>47</v>
      </c>
      <c r="D757" s="8" t="s">
        <v>110</v>
      </c>
      <c r="E757" s="8" t="s">
        <v>49</v>
      </c>
      <c r="F757" s="2">
        <v>57.56</v>
      </c>
      <c r="G757" s="2">
        <v>66.03</v>
      </c>
      <c r="H757" s="2">
        <v>66.040000000000006</v>
      </c>
      <c r="I757" s="2">
        <v>74.510000000000005</v>
      </c>
      <c r="J757" s="2">
        <v>74.52000000000001</v>
      </c>
      <c r="K757" s="2">
        <v>82.98</v>
      </c>
      <c r="L757" s="2">
        <v>82.990000000000009</v>
      </c>
      <c r="M757" s="2">
        <v>91.45</v>
      </c>
      <c r="N757" s="2">
        <v>119725.49</v>
      </c>
      <c r="O757" s="2">
        <v>137347.59</v>
      </c>
      <c r="P757" s="2">
        <v>137347.6</v>
      </c>
      <c r="Q757" s="18">
        <v>154969.68</v>
      </c>
      <c r="R757" s="18">
        <v>154969.69</v>
      </c>
      <c r="S757" s="18">
        <v>172591.78</v>
      </c>
      <c r="T757" s="18">
        <v>172591.79</v>
      </c>
      <c r="U757" s="2">
        <v>190213.87</v>
      </c>
    </row>
    <row r="758" spans="1:21" ht="13.15" customHeight="1" x14ac:dyDescent="0.2">
      <c r="A758" s="86" t="s">
        <v>1377</v>
      </c>
      <c r="B758" s="3" t="s">
        <v>1378</v>
      </c>
      <c r="C758" s="8" t="s">
        <v>47</v>
      </c>
      <c r="D758" s="8" t="s">
        <v>167</v>
      </c>
      <c r="E758" s="8" t="s">
        <v>49</v>
      </c>
      <c r="F758" s="2">
        <v>42.4</v>
      </c>
      <c r="G758" s="2">
        <v>48.51</v>
      </c>
      <c r="H758" s="2">
        <v>48.519999999999996</v>
      </c>
      <c r="I758" s="2">
        <v>54.62</v>
      </c>
      <c r="J758" s="2">
        <v>54.629999999999995</v>
      </c>
      <c r="K758" s="2">
        <v>60.72</v>
      </c>
      <c r="L758" s="2">
        <v>60.73</v>
      </c>
      <c r="M758" s="2"/>
      <c r="N758" s="2">
        <v>88200</v>
      </c>
      <c r="O758" s="2">
        <v>100899.42</v>
      </c>
      <c r="P758" s="2">
        <v>100899.43</v>
      </c>
      <c r="Q758" s="18">
        <v>113598.85</v>
      </c>
      <c r="R758" s="18">
        <v>113598.86</v>
      </c>
      <c r="S758" s="18">
        <v>126298.27</v>
      </c>
      <c r="T758" s="18">
        <v>126298.28</v>
      </c>
      <c r="U758" s="2">
        <v>138997.69</v>
      </c>
    </row>
    <row r="759" spans="1:21" ht="13.15" customHeight="1" x14ac:dyDescent="0.2">
      <c r="A759" s="86" t="s">
        <v>1379</v>
      </c>
      <c r="B759" s="3" t="s">
        <v>1380</v>
      </c>
      <c r="C759" s="8" t="s">
        <v>15</v>
      </c>
      <c r="D759" s="8" t="s">
        <v>510</v>
      </c>
      <c r="E759" s="8" t="s">
        <v>17</v>
      </c>
      <c r="F759" s="2">
        <v>31.25</v>
      </c>
      <c r="G759" s="2"/>
      <c r="H759" s="2"/>
      <c r="I759" s="2"/>
      <c r="J759" s="2"/>
      <c r="K759" s="2"/>
      <c r="L759" s="2"/>
      <c r="M759" s="2">
        <v>56.95</v>
      </c>
      <c r="N759" s="2">
        <v>65000</v>
      </c>
      <c r="O759" s="2"/>
      <c r="P759" s="2"/>
      <c r="Q759" s="18"/>
      <c r="R759" s="18"/>
      <c r="S759" s="18"/>
      <c r="T759" s="18"/>
      <c r="U759" s="2">
        <f>Table1[[#This Row],[HQ4 Max]]*2080</f>
        <v>118456</v>
      </c>
    </row>
    <row r="760" spans="1:21" ht="13.15" customHeight="1" x14ac:dyDescent="0.2">
      <c r="A760" s="86" t="s">
        <v>1381</v>
      </c>
      <c r="B760" s="3" t="s">
        <v>1382</v>
      </c>
      <c r="C760" s="8" t="s">
        <v>47</v>
      </c>
      <c r="D760" s="8" t="s">
        <v>110</v>
      </c>
      <c r="E760" s="8" t="s">
        <v>49</v>
      </c>
      <c r="F760" s="2">
        <v>57.56</v>
      </c>
      <c r="G760" s="2">
        <v>66.03</v>
      </c>
      <c r="H760" s="2">
        <v>66.040000000000006</v>
      </c>
      <c r="I760" s="2">
        <v>74.510000000000005</v>
      </c>
      <c r="J760" s="2">
        <v>74.52000000000001</v>
      </c>
      <c r="K760" s="2">
        <v>82.98</v>
      </c>
      <c r="L760" s="2">
        <v>82.990000000000009</v>
      </c>
      <c r="M760" s="2">
        <v>91.45</v>
      </c>
      <c r="N760" s="2">
        <v>119725.49</v>
      </c>
      <c r="O760" s="2">
        <v>137347.59</v>
      </c>
      <c r="P760" s="2">
        <v>137347.6</v>
      </c>
      <c r="Q760" s="18">
        <v>154969.68</v>
      </c>
      <c r="R760" s="18">
        <v>154969.69</v>
      </c>
      <c r="S760" s="18">
        <v>172591.78</v>
      </c>
      <c r="T760" s="18">
        <v>172591.79</v>
      </c>
      <c r="U760" s="2">
        <v>190213.87</v>
      </c>
    </row>
    <row r="761" spans="1:21" ht="13.15" customHeight="1" x14ac:dyDescent="0.2">
      <c r="A761" s="86" t="s">
        <v>1383</v>
      </c>
      <c r="B761" s="3" t="s">
        <v>1384</v>
      </c>
      <c r="C761" s="8" t="s">
        <v>47</v>
      </c>
      <c r="D761" s="8" t="s">
        <v>58</v>
      </c>
      <c r="E761" s="8" t="s">
        <v>49</v>
      </c>
      <c r="F761" s="2">
        <v>25</v>
      </c>
      <c r="G761" s="2">
        <v>28.27</v>
      </c>
      <c r="H761" s="2">
        <v>28.28</v>
      </c>
      <c r="I761" s="2">
        <v>31.55</v>
      </c>
      <c r="J761" s="2">
        <v>31.560000000000002</v>
      </c>
      <c r="K761" s="2">
        <v>34.82</v>
      </c>
      <c r="L761" s="2">
        <v>34.83</v>
      </c>
      <c r="M761" s="2">
        <v>38.090000000000003</v>
      </c>
      <c r="N761" s="2">
        <v>52000</v>
      </c>
      <c r="O761" s="2">
        <v>58804.28</v>
      </c>
      <c r="P761" s="2">
        <v>58804.29</v>
      </c>
      <c r="Q761" s="18">
        <v>65608.570000000007</v>
      </c>
      <c r="R761" s="18">
        <v>65608.58</v>
      </c>
      <c r="S761" s="18">
        <v>72412.850000000006</v>
      </c>
      <c r="T761" s="18">
        <v>72412.86</v>
      </c>
      <c r="U761" s="2">
        <v>79217.13</v>
      </c>
    </row>
    <row r="762" spans="1:21" ht="13.15" customHeight="1" x14ac:dyDescent="0.2">
      <c r="A762" s="86" t="s">
        <v>1385</v>
      </c>
      <c r="B762" s="3" t="s">
        <v>1386</v>
      </c>
      <c r="C762" s="8" t="s">
        <v>47</v>
      </c>
      <c r="D762" s="8" t="s">
        <v>52</v>
      </c>
      <c r="E762" s="8" t="s">
        <v>49</v>
      </c>
      <c r="F762" s="2">
        <v>29.04</v>
      </c>
      <c r="G762" s="2">
        <v>32.840000000000003</v>
      </c>
      <c r="H762" s="2">
        <v>32.85</v>
      </c>
      <c r="I762" s="2">
        <v>36.64</v>
      </c>
      <c r="J762" s="2">
        <v>36.65</v>
      </c>
      <c r="K762" s="2">
        <v>40.44</v>
      </c>
      <c r="L762" s="2">
        <v>40.449999999999996</v>
      </c>
      <c r="M762" s="2">
        <v>44.24</v>
      </c>
      <c r="N762" s="2">
        <v>60408.160000000003</v>
      </c>
      <c r="O762" s="2">
        <v>68312.67</v>
      </c>
      <c r="P762" s="2">
        <v>68312.679999999993</v>
      </c>
      <c r="Q762" s="18">
        <v>76217.17</v>
      </c>
      <c r="R762" s="18">
        <v>76217.179999999993</v>
      </c>
      <c r="S762" s="18">
        <v>84121.68</v>
      </c>
      <c r="T762" s="18">
        <v>84121.689999999988</v>
      </c>
      <c r="U762" s="2">
        <v>92026.18</v>
      </c>
    </row>
    <row r="763" spans="1:21" ht="13.15" customHeight="1" x14ac:dyDescent="0.2">
      <c r="A763" s="87" t="s">
        <v>1657</v>
      </c>
      <c r="B763" s="3" t="s">
        <v>1658</v>
      </c>
      <c r="C763" s="8" t="s">
        <v>47</v>
      </c>
      <c r="D763" s="8" t="s">
        <v>126</v>
      </c>
      <c r="E763" s="8" t="s">
        <v>49</v>
      </c>
      <c r="F763" s="2">
        <v>42.63</v>
      </c>
      <c r="G763" s="2">
        <v>48.36</v>
      </c>
      <c r="H763" s="2">
        <v>48.37</v>
      </c>
      <c r="I763" s="2">
        <v>54.09</v>
      </c>
      <c r="J763" s="2">
        <v>54.1</v>
      </c>
      <c r="K763" s="2">
        <v>59.82</v>
      </c>
      <c r="L763" s="2">
        <v>59.83</v>
      </c>
      <c r="M763" s="2">
        <v>65.55</v>
      </c>
      <c r="N763" s="2">
        <v>88680</v>
      </c>
      <c r="O763" s="2">
        <v>100596.38</v>
      </c>
      <c r="P763" s="2">
        <v>100596.39</v>
      </c>
      <c r="Q763" s="18">
        <v>112512.75</v>
      </c>
      <c r="R763" s="18">
        <v>112512.76</v>
      </c>
      <c r="S763" s="18">
        <v>124429.13</v>
      </c>
      <c r="T763" s="18">
        <v>124429.14</v>
      </c>
      <c r="U763" s="2">
        <v>136345.5</v>
      </c>
    </row>
    <row r="764" spans="1:21" ht="13.15" customHeight="1" x14ac:dyDescent="0.2">
      <c r="A764" s="86" t="s">
        <v>1387</v>
      </c>
      <c r="B764" s="3" t="s">
        <v>1388</v>
      </c>
      <c r="C764" s="8" t="s">
        <v>15</v>
      </c>
      <c r="D764" s="8" t="s">
        <v>29</v>
      </c>
      <c r="E764" s="8" t="s">
        <v>17</v>
      </c>
      <c r="F764" s="2">
        <v>18.03</v>
      </c>
      <c r="G764" s="2">
        <v>20.149999999999999</v>
      </c>
      <c r="H764" s="2">
        <v>20.16</v>
      </c>
      <c r="I764" s="2">
        <v>22.28</v>
      </c>
      <c r="J764" s="2">
        <v>22.290000000000003</v>
      </c>
      <c r="K764" s="2">
        <v>24.4</v>
      </c>
      <c r="L764" s="2">
        <v>24.41</v>
      </c>
      <c r="M764" s="2">
        <v>26.52</v>
      </c>
      <c r="N764" s="2">
        <v>37500</v>
      </c>
      <c r="O764" s="2">
        <v>41914.449999999997</v>
      </c>
      <c r="P764" s="2">
        <v>41914.46</v>
      </c>
      <c r="Q764" s="18">
        <v>46328.91</v>
      </c>
      <c r="R764" s="18">
        <v>46328.920000000006</v>
      </c>
      <c r="S764" s="18">
        <v>50743.360000000001</v>
      </c>
      <c r="T764" s="18">
        <v>50743.37</v>
      </c>
      <c r="U764" s="2">
        <v>55157.81</v>
      </c>
    </row>
    <row r="765" spans="1:21" ht="13.15" customHeight="1" x14ac:dyDescent="0.2">
      <c r="A765" s="86" t="s">
        <v>1389</v>
      </c>
      <c r="B765" s="3" t="s">
        <v>1390</v>
      </c>
      <c r="C765" s="8" t="s">
        <v>15</v>
      </c>
      <c r="D765" s="8" t="s">
        <v>95</v>
      </c>
      <c r="E765" s="8" t="s">
        <v>17</v>
      </c>
      <c r="F765" s="2">
        <v>20.149999999999999</v>
      </c>
      <c r="G765" s="2">
        <v>22.52</v>
      </c>
      <c r="H765" s="2">
        <v>22.53</v>
      </c>
      <c r="I765" s="2">
        <v>24.9</v>
      </c>
      <c r="J765" s="2">
        <v>24.91</v>
      </c>
      <c r="K765" s="2">
        <v>27.27</v>
      </c>
      <c r="L765" s="2">
        <v>27.28</v>
      </c>
      <c r="M765" s="2">
        <v>29.64</v>
      </c>
      <c r="N765" s="2">
        <v>41916.67</v>
      </c>
      <c r="O765" s="2">
        <v>46851.05</v>
      </c>
      <c r="P765" s="2">
        <v>46851.060000000005</v>
      </c>
      <c r="Q765" s="18">
        <v>51785.42</v>
      </c>
      <c r="R765" s="18">
        <v>51785.43</v>
      </c>
      <c r="S765" s="18">
        <v>56719.8</v>
      </c>
      <c r="T765" s="18">
        <v>56719.810000000005</v>
      </c>
      <c r="U765" s="2">
        <v>61654.17</v>
      </c>
    </row>
    <row r="766" spans="1:21" ht="13.15" customHeight="1" x14ac:dyDescent="0.2">
      <c r="A766" s="86" t="s">
        <v>1391</v>
      </c>
      <c r="B766" s="3" t="s">
        <v>1392</v>
      </c>
      <c r="C766" s="8" t="s">
        <v>15</v>
      </c>
      <c r="D766" s="8" t="s">
        <v>23</v>
      </c>
      <c r="E766" s="8" t="s">
        <v>17</v>
      </c>
      <c r="F766" s="2">
        <v>23.18</v>
      </c>
      <c r="G766" s="2">
        <v>25.91</v>
      </c>
      <c r="H766" s="2">
        <v>25.92</v>
      </c>
      <c r="I766" s="2">
        <v>28.64</v>
      </c>
      <c r="J766" s="2">
        <v>28.650000000000002</v>
      </c>
      <c r="K766" s="2">
        <v>31.36</v>
      </c>
      <c r="L766" s="2">
        <v>31.37</v>
      </c>
      <c r="M766" s="2">
        <v>34.090000000000003</v>
      </c>
      <c r="N766" s="2">
        <v>48208.33</v>
      </c>
      <c r="O766" s="2">
        <v>53883.360000000001</v>
      </c>
      <c r="P766" s="2">
        <v>53883.37</v>
      </c>
      <c r="Q766" s="18">
        <v>59558.38</v>
      </c>
      <c r="R766" s="18">
        <v>59558.39</v>
      </c>
      <c r="S766" s="18">
        <v>65233.41</v>
      </c>
      <c r="T766" s="18">
        <v>65233.420000000006</v>
      </c>
      <c r="U766" s="2">
        <v>70908.429999999993</v>
      </c>
    </row>
    <row r="767" spans="1:21" ht="13.15" customHeight="1" x14ac:dyDescent="0.2">
      <c r="A767" s="86" t="s">
        <v>1393</v>
      </c>
      <c r="B767" s="3" t="s">
        <v>1394</v>
      </c>
      <c r="C767" s="8" t="s">
        <v>15</v>
      </c>
      <c r="D767" s="8" t="s">
        <v>26</v>
      </c>
      <c r="E767" s="8" t="s">
        <v>17</v>
      </c>
      <c r="F767" s="2">
        <v>25.65</v>
      </c>
      <c r="G767" s="2">
        <v>29.01</v>
      </c>
      <c r="H767" s="2">
        <v>29.020000000000003</v>
      </c>
      <c r="I767" s="2">
        <v>32.36</v>
      </c>
      <c r="J767" s="2">
        <v>32.369999999999997</v>
      </c>
      <c r="K767" s="2">
        <v>35.72</v>
      </c>
      <c r="L767" s="2">
        <v>35.729999999999997</v>
      </c>
      <c r="M767" s="2">
        <v>39.07</v>
      </c>
      <c r="N767" s="2">
        <v>53346.94</v>
      </c>
      <c r="O767" s="2">
        <v>60327.47</v>
      </c>
      <c r="P767" s="2">
        <v>60327.48</v>
      </c>
      <c r="Q767" s="18">
        <v>67308</v>
      </c>
      <c r="R767" s="18">
        <v>67308.009999999995</v>
      </c>
      <c r="S767" s="18">
        <v>74288.53</v>
      </c>
      <c r="T767" s="18">
        <v>74288.539999999994</v>
      </c>
      <c r="U767" s="2">
        <v>81269.06</v>
      </c>
    </row>
    <row r="768" spans="1:21" ht="13.15" customHeight="1" x14ac:dyDescent="0.2">
      <c r="A768" s="86" t="s">
        <v>1395</v>
      </c>
      <c r="B768" s="3" t="s">
        <v>1396</v>
      </c>
      <c r="C768" s="8" t="s">
        <v>47</v>
      </c>
      <c r="D768" s="8" t="s">
        <v>316</v>
      </c>
      <c r="E768" s="8" t="s">
        <v>49</v>
      </c>
      <c r="F768" s="2">
        <v>25.65</v>
      </c>
      <c r="G768" s="2">
        <v>29.01</v>
      </c>
      <c r="H768" s="2">
        <v>29.020000000000003</v>
      </c>
      <c r="I768" s="2">
        <v>32.36</v>
      </c>
      <c r="J768" s="2">
        <v>32.369999999999997</v>
      </c>
      <c r="K768" s="2">
        <v>35.72</v>
      </c>
      <c r="L768" s="2">
        <v>35.729999999999997</v>
      </c>
      <c r="M768" s="2">
        <v>39.07</v>
      </c>
      <c r="N768" s="2">
        <v>53346.94</v>
      </c>
      <c r="O768" s="2">
        <v>60327.47</v>
      </c>
      <c r="P768" s="2">
        <v>60327.48</v>
      </c>
      <c r="Q768" s="18">
        <v>67308</v>
      </c>
      <c r="R768" s="18">
        <v>67308.009999999995</v>
      </c>
      <c r="S768" s="18">
        <v>74288.53</v>
      </c>
      <c r="T768" s="18">
        <v>74288.539999999994</v>
      </c>
      <c r="U768" s="2">
        <v>81269.06</v>
      </c>
    </row>
    <row r="769" spans="1:21" ht="13.15" customHeight="1" x14ac:dyDescent="0.2">
      <c r="A769" s="86" t="s">
        <v>1397</v>
      </c>
      <c r="B769" s="3" t="s">
        <v>1398</v>
      </c>
      <c r="C769" s="8" t="s">
        <v>47</v>
      </c>
      <c r="D769" s="8" t="s">
        <v>108</v>
      </c>
      <c r="E769" s="8" t="s">
        <v>49</v>
      </c>
      <c r="F769" s="2">
        <v>29.36</v>
      </c>
      <c r="G769" s="2">
        <v>33.200000000000003</v>
      </c>
      <c r="H769" s="2">
        <v>33.21</v>
      </c>
      <c r="I769" s="2">
        <v>37.04</v>
      </c>
      <c r="J769" s="2">
        <v>37.049999999999997</v>
      </c>
      <c r="K769" s="2">
        <v>40.880000000000003</v>
      </c>
      <c r="L769" s="2">
        <v>40.89</v>
      </c>
      <c r="M769" s="2">
        <v>44.72</v>
      </c>
      <c r="N769" s="2">
        <v>61061.22</v>
      </c>
      <c r="O769" s="2">
        <v>69051.179999999993</v>
      </c>
      <c r="P769" s="2">
        <v>69051.189999999988</v>
      </c>
      <c r="Q769" s="18">
        <v>77041.14</v>
      </c>
      <c r="R769" s="18">
        <v>77041.149999999994</v>
      </c>
      <c r="S769" s="18">
        <v>85031.1</v>
      </c>
      <c r="T769" s="18">
        <v>85031.11</v>
      </c>
      <c r="U769" s="2">
        <v>93021.06</v>
      </c>
    </row>
    <row r="770" spans="1:21" ht="13.15" customHeight="1" x14ac:dyDescent="0.2">
      <c r="A770" s="86" t="s">
        <v>1399</v>
      </c>
      <c r="B770" s="3" t="s">
        <v>1400</v>
      </c>
      <c r="C770" s="8" t="s">
        <v>47</v>
      </c>
      <c r="D770" s="8" t="s">
        <v>71</v>
      </c>
      <c r="E770" s="8" t="s">
        <v>49</v>
      </c>
      <c r="F770" s="2">
        <v>33.159999999999997</v>
      </c>
      <c r="G770" s="2">
        <v>37.5</v>
      </c>
      <c r="H770" s="2">
        <v>37.51</v>
      </c>
      <c r="I770" s="2">
        <v>41.84</v>
      </c>
      <c r="J770" s="2">
        <v>41.85</v>
      </c>
      <c r="K770" s="2">
        <v>46.18</v>
      </c>
      <c r="L770" s="2">
        <v>46.19</v>
      </c>
      <c r="M770" s="2">
        <v>50.52</v>
      </c>
      <c r="N770" s="2">
        <v>68979.59</v>
      </c>
      <c r="O770" s="2">
        <v>78005.679999999993</v>
      </c>
      <c r="P770" s="2">
        <v>78005.689999999988</v>
      </c>
      <c r="Q770" s="18">
        <v>87031.77</v>
      </c>
      <c r="R770" s="18">
        <v>87031.78</v>
      </c>
      <c r="S770" s="18">
        <v>96057.85</v>
      </c>
      <c r="T770" s="18">
        <v>96057.86</v>
      </c>
      <c r="U770" s="2">
        <v>105083.94</v>
      </c>
    </row>
    <row r="771" spans="1:21" ht="13.15" customHeight="1" x14ac:dyDescent="0.2">
      <c r="A771" s="86" t="s">
        <v>1401</v>
      </c>
      <c r="B771" s="3" t="s">
        <v>1402</v>
      </c>
      <c r="C771" s="8" t="s">
        <v>47</v>
      </c>
      <c r="D771" s="8" t="s">
        <v>48</v>
      </c>
      <c r="E771" s="8" t="s">
        <v>49</v>
      </c>
      <c r="F771" s="2">
        <v>36.729999999999997</v>
      </c>
      <c r="G771" s="2">
        <v>42.02</v>
      </c>
      <c r="H771" s="2">
        <v>42.03</v>
      </c>
      <c r="I771" s="2">
        <v>47.31</v>
      </c>
      <c r="J771" s="2">
        <v>47.32</v>
      </c>
      <c r="K771" s="2">
        <v>52.6</v>
      </c>
      <c r="L771" s="2">
        <v>52.61</v>
      </c>
      <c r="M771" s="2">
        <v>57.89</v>
      </c>
      <c r="N771" s="2">
        <v>76400</v>
      </c>
      <c r="O771" s="2">
        <v>87400.41</v>
      </c>
      <c r="P771" s="2">
        <v>87400.42</v>
      </c>
      <c r="Q771" s="18">
        <v>98400.82</v>
      </c>
      <c r="R771" s="18">
        <v>98400.83</v>
      </c>
      <c r="S771" s="18">
        <v>109401.22</v>
      </c>
      <c r="T771" s="18">
        <v>109401.23</v>
      </c>
      <c r="U771" s="2">
        <v>120401.63</v>
      </c>
    </row>
    <row r="772" spans="1:21" ht="13.15" customHeight="1" x14ac:dyDescent="0.2">
      <c r="A772" s="86" t="s">
        <v>472</v>
      </c>
      <c r="B772" s="3" t="s">
        <v>1815</v>
      </c>
      <c r="C772" s="8" t="s">
        <v>47</v>
      </c>
      <c r="D772" s="8" t="s">
        <v>545</v>
      </c>
      <c r="E772" s="8" t="s">
        <v>49</v>
      </c>
      <c r="F772" s="2">
        <v>71.73</v>
      </c>
      <c r="G772" s="2">
        <v>83.21</v>
      </c>
      <c r="H772" s="2">
        <v>83.22</v>
      </c>
      <c r="I772" s="2">
        <v>94.68</v>
      </c>
      <c r="J772" s="2">
        <v>94.690000000000012</v>
      </c>
      <c r="K772" s="2">
        <v>106.16</v>
      </c>
      <c r="L772" s="2">
        <v>106.17</v>
      </c>
      <c r="M772" s="2">
        <v>117.63</v>
      </c>
      <c r="N772" s="2">
        <v>149192.31</v>
      </c>
      <c r="O772" s="2">
        <v>173063.08</v>
      </c>
      <c r="P772" s="2">
        <v>173063.09</v>
      </c>
      <c r="Q772" s="18">
        <v>196933.85</v>
      </c>
      <c r="R772" s="18">
        <v>196933.86000000002</v>
      </c>
      <c r="S772" s="18">
        <v>220804.61</v>
      </c>
      <c r="T772" s="18">
        <v>220804.62</v>
      </c>
      <c r="U772" s="2">
        <v>244675.38</v>
      </c>
    </row>
    <row r="773" spans="1:21" ht="13.15" customHeight="1" x14ac:dyDescent="0.2">
      <c r="A773" s="86" t="s">
        <v>1896</v>
      </c>
      <c r="B773" s="3" t="s">
        <v>1903</v>
      </c>
      <c r="C773" s="8" t="s">
        <v>47</v>
      </c>
      <c r="D773" s="8" t="s">
        <v>110</v>
      </c>
      <c r="E773" s="8" t="s">
        <v>49</v>
      </c>
      <c r="F773" s="2">
        <v>57.56</v>
      </c>
      <c r="G773" s="2">
        <v>66.03</v>
      </c>
      <c r="H773" s="2">
        <v>66.040000000000006</v>
      </c>
      <c r="I773" s="2">
        <v>74.510000000000005</v>
      </c>
      <c r="J773" s="2">
        <v>74.52000000000001</v>
      </c>
      <c r="K773" s="2">
        <v>82.98</v>
      </c>
      <c r="L773" s="2">
        <v>82.990000000000009</v>
      </c>
      <c r="M773" s="2">
        <v>91.45</v>
      </c>
      <c r="N773" s="2">
        <v>119725.49</v>
      </c>
      <c r="O773" s="2">
        <v>137347.59</v>
      </c>
      <c r="P773" s="2">
        <v>137347.6</v>
      </c>
      <c r="Q773" s="18">
        <v>154969.68</v>
      </c>
      <c r="R773" s="18">
        <v>154969.69</v>
      </c>
      <c r="S773" s="18">
        <v>172591.78</v>
      </c>
      <c r="T773" s="18">
        <v>172591.79</v>
      </c>
      <c r="U773" s="2">
        <v>190213.87</v>
      </c>
    </row>
    <row r="774" spans="1:21" ht="13.15" customHeight="1" x14ac:dyDescent="0.2">
      <c r="A774" s="86" t="s">
        <v>1898</v>
      </c>
      <c r="B774" s="3" t="s">
        <v>1904</v>
      </c>
      <c r="C774" s="8" t="s">
        <v>47</v>
      </c>
      <c r="D774" s="8" t="s">
        <v>110</v>
      </c>
      <c r="E774" s="8" t="s">
        <v>49</v>
      </c>
      <c r="F774" s="2">
        <v>57.56</v>
      </c>
      <c r="G774" s="2">
        <v>66.03</v>
      </c>
      <c r="H774" s="2">
        <v>66.040000000000006</v>
      </c>
      <c r="I774" s="2">
        <v>74.510000000000005</v>
      </c>
      <c r="J774" s="2">
        <v>74.52000000000001</v>
      </c>
      <c r="K774" s="2">
        <v>82.98</v>
      </c>
      <c r="L774" s="2">
        <v>82.990000000000009</v>
      </c>
      <c r="M774" s="2">
        <v>91.45</v>
      </c>
      <c r="N774" s="2">
        <v>119725.49</v>
      </c>
      <c r="O774" s="2">
        <v>137347.59</v>
      </c>
      <c r="P774" s="2">
        <v>137347.6</v>
      </c>
      <c r="Q774" s="18">
        <v>154969.68</v>
      </c>
      <c r="R774" s="18">
        <v>154969.69</v>
      </c>
      <c r="S774" s="18">
        <v>172591.78</v>
      </c>
      <c r="T774" s="18">
        <v>172591.79</v>
      </c>
      <c r="U774" s="2">
        <v>190213.87</v>
      </c>
    </row>
    <row r="775" spans="1:21" ht="13.15" customHeight="1" x14ac:dyDescent="0.2">
      <c r="A775" s="86" t="s">
        <v>230</v>
      </c>
      <c r="B775" s="3" t="s">
        <v>1708</v>
      </c>
      <c r="C775" s="8" t="s">
        <v>47</v>
      </c>
      <c r="D775" s="8" t="s">
        <v>231</v>
      </c>
      <c r="E775" s="8" t="s">
        <v>49</v>
      </c>
      <c r="F775" s="2">
        <v>62.97</v>
      </c>
      <c r="G775" s="2">
        <v>72.239999999999995</v>
      </c>
      <c r="H775" s="2">
        <v>72.25</v>
      </c>
      <c r="I775" s="2">
        <v>81.510000000000005</v>
      </c>
      <c r="J775" s="2">
        <v>81.52000000000001</v>
      </c>
      <c r="K775" s="2">
        <v>90.78</v>
      </c>
      <c r="L775" s="2">
        <v>90.79</v>
      </c>
      <c r="M775" s="2">
        <v>100.05</v>
      </c>
      <c r="N775" s="2">
        <v>130980.39</v>
      </c>
      <c r="O775" s="2">
        <v>150259.07</v>
      </c>
      <c r="P775" s="2">
        <v>150259.08000000002</v>
      </c>
      <c r="Q775" s="18">
        <v>169537.75</v>
      </c>
      <c r="R775" s="18">
        <v>169537.76</v>
      </c>
      <c r="S775" s="18">
        <v>188816.42</v>
      </c>
      <c r="T775" s="18">
        <v>188816.43000000002</v>
      </c>
      <c r="U775" s="2">
        <v>208095.1</v>
      </c>
    </row>
    <row r="776" spans="1:21" ht="13.15" customHeight="1" x14ac:dyDescent="0.2">
      <c r="A776" s="86" t="s">
        <v>1403</v>
      </c>
      <c r="B776" s="3" t="s">
        <v>1404</v>
      </c>
      <c r="C776" s="8" t="s">
        <v>15</v>
      </c>
      <c r="D776" s="8" t="s">
        <v>95</v>
      </c>
      <c r="E776" s="8" t="s">
        <v>17</v>
      </c>
      <c r="F776" s="2">
        <v>20.149999999999999</v>
      </c>
      <c r="G776" s="2">
        <v>22.52</v>
      </c>
      <c r="H776" s="2">
        <v>22.53</v>
      </c>
      <c r="I776" s="2">
        <v>24.9</v>
      </c>
      <c r="J776" s="2">
        <v>24.91</v>
      </c>
      <c r="K776" s="2">
        <v>27.27</v>
      </c>
      <c r="L776" s="2">
        <v>27.28</v>
      </c>
      <c r="M776" s="2">
        <v>29.64</v>
      </c>
      <c r="N776" s="2">
        <v>41916.67</v>
      </c>
      <c r="O776" s="2">
        <v>46851.05</v>
      </c>
      <c r="P776" s="2">
        <v>46851.060000000005</v>
      </c>
      <c r="Q776" s="18">
        <v>51785.42</v>
      </c>
      <c r="R776" s="18">
        <v>51785.43</v>
      </c>
      <c r="S776" s="18">
        <v>56719.8</v>
      </c>
      <c r="T776" s="18">
        <v>56719.810000000005</v>
      </c>
      <c r="U776" s="2">
        <v>61654.17</v>
      </c>
    </row>
    <row r="777" spans="1:21" ht="13.15" customHeight="1" x14ac:dyDescent="0.2">
      <c r="A777" s="86" t="s">
        <v>1405</v>
      </c>
      <c r="B777" s="3" t="s">
        <v>1406</v>
      </c>
      <c r="C777" s="8" t="s">
        <v>15</v>
      </c>
      <c r="D777" s="8" t="s">
        <v>26</v>
      </c>
      <c r="E777" s="8" t="s">
        <v>17</v>
      </c>
      <c r="F777" s="2">
        <v>25.65</v>
      </c>
      <c r="G777" s="2">
        <v>29.01</v>
      </c>
      <c r="H777" s="2">
        <v>29.020000000000003</v>
      </c>
      <c r="I777" s="2">
        <v>32.36</v>
      </c>
      <c r="J777" s="2">
        <v>32.369999999999997</v>
      </c>
      <c r="K777" s="2">
        <v>35.72</v>
      </c>
      <c r="L777" s="2">
        <v>35.729999999999997</v>
      </c>
      <c r="M777" s="2">
        <v>39.07</v>
      </c>
      <c r="N777" s="2">
        <v>53346.94</v>
      </c>
      <c r="O777" s="2">
        <v>60327.47</v>
      </c>
      <c r="P777" s="2">
        <v>60327.48</v>
      </c>
      <c r="Q777" s="18">
        <v>67308</v>
      </c>
      <c r="R777" s="18">
        <v>67308.009999999995</v>
      </c>
      <c r="S777" s="18">
        <v>74288.53</v>
      </c>
      <c r="T777" s="18">
        <v>74288.539999999994</v>
      </c>
      <c r="U777" s="2">
        <v>81269.06</v>
      </c>
    </row>
    <row r="778" spans="1:21" ht="13.15" customHeight="1" x14ac:dyDescent="0.2">
      <c r="A778" s="86" t="s">
        <v>1407</v>
      </c>
      <c r="B778" s="3" t="s">
        <v>1408</v>
      </c>
      <c r="C778" s="8" t="s">
        <v>15</v>
      </c>
      <c r="D778" s="8" t="s">
        <v>337</v>
      </c>
      <c r="E778" s="8" t="s">
        <v>17</v>
      </c>
      <c r="F778" s="2">
        <v>29.36</v>
      </c>
      <c r="G778" s="2">
        <v>33.200000000000003</v>
      </c>
      <c r="H778" s="2">
        <v>33.21</v>
      </c>
      <c r="I778" s="2">
        <v>37.04</v>
      </c>
      <c r="J778" s="2">
        <v>37.049999999999997</v>
      </c>
      <c r="K778" s="2">
        <v>40.880000000000003</v>
      </c>
      <c r="L778" s="2">
        <v>40.89</v>
      </c>
      <c r="M778" s="2">
        <v>44.72</v>
      </c>
      <c r="N778" s="2">
        <v>61061.22</v>
      </c>
      <c r="O778" s="2">
        <v>69051.179999999993</v>
      </c>
      <c r="P778" s="2">
        <v>69051.189999999988</v>
      </c>
      <c r="Q778" s="18">
        <v>77041.14</v>
      </c>
      <c r="R778" s="18">
        <v>77041.149999999994</v>
      </c>
      <c r="S778" s="18">
        <v>85031.1</v>
      </c>
      <c r="T778" s="18">
        <v>85031.11</v>
      </c>
      <c r="U778" s="2">
        <v>93021.06</v>
      </c>
    </row>
    <row r="779" spans="1:21" ht="13.15" customHeight="1" x14ac:dyDescent="0.2">
      <c r="A779" s="86" t="s">
        <v>1409</v>
      </c>
      <c r="B779" s="3" t="s">
        <v>1410</v>
      </c>
      <c r="C779" s="8" t="s">
        <v>104</v>
      </c>
      <c r="D779" s="8" t="s">
        <v>786</v>
      </c>
      <c r="E779" s="8" t="s">
        <v>17</v>
      </c>
      <c r="F779" s="2">
        <v>33.159999999999997</v>
      </c>
      <c r="G779" s="2">
        <v>37.5</v>
      </c>
      <c r="H779" s="2">
        <v>37.51</v>
      </c>
      <c r="I779" s="2">
        <v>41.84</v>
      </c>
      <c r="J779" s="2">
        <v>41.85</v>
      </c>
      <c r="K779" s="2">
        <v>46.18</v>
      </c>
      <c r="L779" s="2">
        <v>46.19</v>
      </c>
      <c r="M779" s="2">
        <v>50.52</v>
      </c>
      <c r="N779" s="2">
        <v>68979.59</v>
      </c>
      <c r="O779" s="2">
        <v>78005.679999999993</v>
      </c>
      <c r="P779" s="2">
        <v>78005.689999999988</v>
      </c>
      <c r="Q779" s="18">
        <v>87031.77</v>
      </c>
      <c r="R779" s="18">
        <v>87031.78</v>
      </c>
      <c r="S779" s="18">
        <v>96057.85</v>
      </c>
      <c r="T779" s="18">
        <v>96057.86</v>
      </c>
      <c r="U779" s="2">
        <v>105083.94</v>
      </c>
    </row>
    <row r="780" spans="1:21" ht="13.15" customHeight="1" x14ac:dyDescent="0.2">
      <c r="A780" s="86" t="s">
        <v>1411</v>
      </c>
      <c r="B780" s="3" t="s">
        <v>1412</v>
      </c>
      <c r="C780" s="8" t="s">
        <v>15</v>
      </c>
      <c r="D780" s="8" t="s">
        <v>113</v>
      </c>
      <c r="E780" s="8" t="s">
        <v>17</v>
      </c>
      <c r="F780" s="2">
        <v>15</v>
      </c>
      <c r="G780" s="2">
        <v>16.13</v>
      </c>
      <c r="H780" s="2">
        <v>16.14</v>
      </c>
      <c r="I780" s="2">
        <v>17.260000000000002</v>
      </c>
      <c r="J780" s="2">
        <v>17.270000000000003</v>
      </c>
      <c r="K780" s="2">
        <v>18.38</v>
      </c>
      <c r="L780" s="2">
        <v>18.39</v>
      </c>
      <c r="M780" s="2">
        <v>19.510000000000002</v>
      </c>
      <c r="N780" s="2">
        <v>31200</v>
      </c>
      <c r="O780" s="2">
        <v>33542.910000000003</v>
      </c>
      <c r="P780" s="2">
        <v>33542.920000000006</v>
      </c>
      <c r="Q780" s="18">
        <v>35885.82</v>
      </c>
      <c r="R780" s="18">
        <v>35885.83</v>
      </c>
      <c r="S780" s="18">
        <v>38228.730000000003</v>
      </c>
      <c r="T780" s="18">
        <v>38228.740000000005</v>
      </c>
      <c r="U780" s="2">
        <v>40571.64</v>
      </c>
    </row>
    <row r="781" spans="1:21" ht="13.15" customHeight="1" x14ac:dyDescent="0.2">
      <c r="A781" s="86" t="s">
        <v>1413</v>
      </c>
      <c r="B781" s="3" t="s">
        <v>1414</v>
      </c>
      <c r="C781" s="8" t="s">
        <v>15</v>
      </c>
      <c r="D781" s="8" t="s">
        <v>23</v>
      </c>
      <c r="E781" s="8" t="s">
        <v>17</v>
      </c>
      <c r="F781" s="2">
        <v>23.18</v>
      </c>
      <c r="G781" s="2">
        <v>25.91</v>
      </c>
      <c r="H781" s="2">
        <v>25.92</v>
      </c>
      <c r="I781" s="2">
        <v>28.64</v>
      </c>
      <c r="J781" s="2">
        <v>28.650000000000002</v>
      </c>
      <c r="K781" s="2">
        <v>31.36</v>
      </c>
      <c r="L781" s="2">
        <v>31.37</v>
      </c>
      <c r="M781" s="2">
        <v>34.090000000000003</v>
      </c>
      <c r="N781" s="2">
        <v>48208.33</v>
      </c>
      <c r="O781" s="2">
        <v>53883.360000000001</v>
      </c>
      <c r="P781" s="2">
        <v>53883.37</v>
      </c>
      <c r="Q781" s="18">
        <v>59558.38</v>
      </c>
      <c r="R781" s="18">
        <v>59558.39</v>
      </c>
      <c r="S781" s="18">
        <v>65233.41</v>
      </c>
      <c r="T781" s="18">
        <v>65233.420000000006</v>
      </c>
      <c r="U781" s="2">
        <v>70908.429999999993</v>
      </c>
    </row>
    <row r="782" spans="1:21" ht="13.15" customHeight="1" x14ac:dyDescent="0.2">
      <c r="A782" s="86" t="s">
        <v>1415</v>
      </c>
      <c r="B782" s="3" t="s">
        <v>1416</v>
      </c>
      <c r="C782" s="8" t="s">
        <v>15</v>
      </c>
      <c r="D782" s="8" t="s">
        <v>337</v>
      </c>
      <c r="E782" s="8" t="s">
        <v>17</v>
      </c>
      <c r="F782" s="2">
        <v>29.36</v>
      </c>
      <c r="G782" s="2">
        <v>33.200000000000003</v>
      </c>
      <c r="H782" s="2">
        <v>33.21</v>
      </c>
      <c r="I782" s="2">
        <v>37.04</v>
      </c>
      <c r="J782" s="2">
        <v>37.049999999999997</v>
      </c>
      <c r="K782" s="2">
        <v>40.880000000000003</v>
      </c>
      <c r="L782" s="2">
        <v>40.89</v>
      </c>
      <c r="M782" s="2">
        <v>44.72</v>
      </c>
      <c r="N782" s="2">
        <v>61061.22</v>
      </c>
      <c r="O782" s="2">
        <v>69051.179999999993</v>
      </c>
      <c r="P782" s="2">
        <v>69051.189999999988</v>
      </c>
      <c r="Q782" s="18">
        <v>77041.14</v>
      </c>
      <c r="R782" s="18">
        <v>77041.149999999994</v>
      </c>
      <c r="S782" s="18">
        <v>85031.1</v>
      </c>
      <c r="T782" s="18">
        <v>85031.11</v>
      </c>
      <c r="U782" s="2">
        <v>93021.06</v>
      </c>
    </row>
    <row r="783" spans="1:21" ht="13.15" customHeight="1" x14ac:dyDescent="0.2">
      <c r="A783" s="86" t="s">
        <v>1417</v>
      </c>
      <c r="B783" s="3" t="s">
        <v>1418</v>
      </c>
      <c r="C783" s="8" t="s">
        <v>104</v>
      </c>
      <c r="D783" s="8" t="s">
        <v>786</v>
      </c>
      <c r="E783" s="8" t="s">
        <v>17</v>
      </c>
      <c r="F783" s="2">
        <v>33.159999999999997</v>
      </c>
      <c r="G783" s="2">
        <v>37.5</v>
      </c>
      <c r="H783" s="2">
        <v>37.51</v>
      </c>
      <c r="I783" s="2">
        <v>41.84</v>
      </c>
      <c r="J783" s="2">
        <v>41.85</v>
      </c>
      <c r="K783" s="2">
        <v>46.18</v>
      </c>
      <c r="L783" s="2">
        <v>46.19</v>
      </c>
      <c r="M783" s="2">
        <v>50.52</v>
      </c>
      <c r="N783" s="2">
        <v>68979.59</v>
      </c>
      <c r="O783" s="2">
        <v>78005.679999999993</v>
      </c>
      <c r="P783" s="2">
        <v>78005.689999999988</v>
      </c>
      <c r="Q783" s="18">
        <v>87031.77</v>
      </c>
      <c r="R783" s="18">
        <v>87031.78</v>
      </c>
      <c r="S783" s="18">
        <v>96057.85</v>
      </c>
      <c r="T783" s="18">
        <v>96057.86</v>
      </c>
      <c r="U783" s="2">
        <v>105083.94</v>
      </c>
    </row>
    <row r="784" spans="1:21" ht="13.15" customHeight="1" x14ac:dyDescent="0.2">
      <c r="A784" s="86" t="s">
        <v>1419</v>
      </c>
      <c r="B784" s="3" t="s">
        <v>1420</v>
      </c>
      <c r="C784" s="8" t="s">
        <v>47</v>
      </c>
      <c r="D784" s="8" t="s">
        <v>110</v>
      </c>
      <c r="E784" s="8" t="s">
        <v>49</v>
      </c>
      <c r="F784" s="2">
        <v>57.56</v>
      </c>
      <c r="G784" s="2">
        <v>66.03</v>
      </c>
      <c r="H784" s="2">
        <v>66.040000000000006</v>
      </c>
      <c r="I784" s="2">
        <v>74.510000000000005</v>
      </c>
      <c r="J784" s="2">
        <v>74.52000000000001</v>
      </c>
      <c r="K784" s="2">
        <v>82.98</v>
      </c>
      <c r="L784" s="2">
        <v>82.990000000000009</v>
      </c>
      <c r="M784" s="2">
        <v>91.45</v>
      </c>
      <c r="N784" s="2">
        <v>119725.49</v>
      </c>
      <c r="O784" s="2">
        <v>137347.59</v>
      </c>
      <c r="P784" s="2">
        <v>137347.6</v>
      </c>
      <c r="Q784" s="18">
        <v>154969.68</v>
      </c>
      <c r="R784" s="18">
        <v>154969.69</v>
      </c>
      <c r="S784" s="18">
        <v>172591.78</v>
      </c>
      <c r="T784" s="18">
        <v>172591.79</v>
      </c>
      <c r="U784" s="2">
        <v>190213.87</v>
      </c>
    </row>
    <row r="785" spans="1:21" ht="13.15" customHeight="1" x14ac:dyDescent="0.2">
      <c r="A785" s="86" t="s">
        <v>1421</v>
      </c>
      <c r="B785" s="3" t="s">
        <v>1422</v>
      </c>
      <c r="C785" s="8" t="s">
        <v>104</v>
      </c>
      <c r="D785" s="8" t="s">
        <v>159</v>
      </c>
      <c r="E785" s="8" t="s">
        <v>17</v>
      </c>
      <c r="F785" s="2">
        <v>25</v>
      </c>
      <c r="G785" s="2">
        <v>28.27</v>
      </c>
      <c r="H785" s="2">
        <v>28.28</v>
      </c>
      <c r="I785" s="2">
        <v>31.55</v>
      </c>
      <c r="J785" s="2">
        <v>31.560000000000002</v>
      </c>
      <c r="K785" s="2">
        <v>34.82</v>
      </c>
      <c r="L785" s="2">
        <v>34.83</v>
      </c>
      <c r="M785" s="2">
        <v>38.090000000000003</v>
      </c>
      <c r="N785" s="2">
        <v>52000</v>
      </c>
      <c r="O785" s="2">
        <v>58804.28</v>
      </c>
      <c r="P785" s="2">
        <v>58804.29</v>
      </c>
      <c r="Q785" s="18">
        <v>65608.570000000007</v>
      </c>
      <c r="R785" s="18">
        <v>65608.58</v>
      </c>
      <c r="S785" s="18">
        <v>72412.850000000006</v>
      </c>
      <c r="T785" s="18">
        <v>72412.86</v>
      </c>
      <c r="U785" s="2">
        <v>79217.13</v>
      </c>
    </row>
    <row r="786" spans="1:21" ht="13.15" customHeight="1" x14ac:dyDescent="0.2">
      <c r="A786" s="86" t="s">
        <v>1423</v>
      </c>
      <c r="B786" s="3" t="s">
        <v>1424</v>
      </c>
      <c r="C786" s="8" t="s">
        <v>15</v>
      </c>
      <c r="D786" s="8" t="s">
        <v>95</v>
      </c>
      <c r="E786" s="8" t="s">
        <v>17</v>
      </c>
      <c r="F786" s="2">
        <v>20.149999999999999</v>
      </c>
      <c r="G786" s="2">
        <v>22.52</v>
      </c>
      <c r="H786" s="2">
        <v>22.53</v>
      </c>
      <c r="I786" s="2">
        <v>24.9</v>
      </c>
      <c r="J786" s="2">
        <v>24.91</v>
      </c>
      <c r="K786" s="2">
        <v>27.27</v>
      </c>
      <c r="L786" s="2">
        <v>27.28</v>
      </c>
      <c r="M786" s="2">
        <v>29.64</v>
      </c>
      <c r="N786" s="2">
        <v>41916.67</v>
      </c>
      <c r="O786" s="2">
        <v>46851.05</v>
      </c>
      <c r="P786" s="2">
        <v>46851.060000000005</v>
      </c>
      <c r="Q786" s="18">
        <v>51785.42</v>
      </c>
      <c r="R786" s="18">
        <v>51785.43</v>
      </c>
      <c r="S786" s="18">
        <v>56719.8</v>
      </c>
      <c r="T786" s="18">
        <v>56719.810000000005</v>
      </c>
      <c r="U786" s="2">
        <v>61654.17</v>
      </c>
    </row>
    <row r="787" spans="1:21" ht="13.15" customHeight="1" x14ac:dyDescent="0.2">
      <c r="A787" s="86" t="s">
        <v>1425</v>
      </c>
      <c r="B787" s="3" t="s">
        <v>1426</v>
      </c>
      <c r="C787" s="8" t="s">
        <v>15</v>
      </c>
      <c r="D787" s="8" t="s">
        <v>23</v>
      </c>
      <c r="E787" s="8" t="s">
        <v>17</v>
      </c>
      <c r="F787" s="2">
        <v>23.18</v>
      </c>
      <c r="G787" s="2">
        <v>25.91</v>
      </c>
      <c r="H787" s="2">
        <v>25.92</v>
      </c>
      <c r="I787" s="2">
        <v>28.64</v>
      </c>
      <c r="J787" s="2">
        <v>28.650000000000002</v>
      </c>
      <c r="K787" s="2">
        <v>31.36</v>
      </c>
      <c r="L787" s="2">
        <v>31.37</v>
      </c>
      <c r="M787" s="2">
        <v>34.090000000000003</v>
      </c>
      <c r="N787" s="2">
        <v>48208.33</v>
      </c>
      <c r="O787" s="2">
        <v>53883.360000000001</v>
      </c>
      <c r="P787" s="2">
        <v>53883.37</v>
      </c>
      <c r="Q787" s="18">
        <v>59558.38</v>
      </c>
      <c r="R787" s="18">
        <v>59558.39</v>
      </c>
      <c r="S787" s="18">
        <v>65233.41</v>
      </c>
      <c r="T787" s="18">
        <v>65233.420000000006</v>
      </c>
      <c r="U787" s="2">
        <v>70908.429999999993</v>
      </c>
    </row>
    <row r="788" spans="1:21" ht="13.15" customHeight="1" x14ac:dyDescent="0.2">
      <c r="A788" s="86" t="s">
        <v>1427</v>
      </c>
      <c r="B788" s="3" t="s">
        <v>1428</v>
      </c>
      <c r="C788" s="8" t="s">
        <v>15</v>
      </c>
      <c r="D788" s="8" t="s">
        <v>26</v>
      </c>
      <c r="E788" s="8" t="s">
        <v>17</v>
      </c>
      <c r="F788" s="2">
        <v>25.65</v>
      </c>
      <c r="G788" s="2">
        <v>29.01</v>
      </c>
      <c r="H788" s="2">
        <v>29.020000000000003</v>
      </c>
      <c r="I788" s="2">
        <v>32.36</v>
      </c>
      <c r="J788" s="2">
        <v>32.369999999999997</v>
      </c>
      <c r="K788" s="2">
        <v>35.72</v>
      </c>
      <c r="L788" s="2">
        <v>35.729999999999997</v>
      </c>
      <c r="M788" s="2">
        <v>39.07</v>
      </c>
      <c r="N788" s="2">
        <v>53346.94</v>
      </c>
      <c r="O788" s="2">
        <v>60327.47</v>
      </c>
      <c r="P788" s="2">
        <v>60327.48</v>
      </c>
      <c r="Q788" s="18">
        <v>67308</v>
      </c>
      <c r="R788" s="18">
        <v>67308.009999999995</v>
      </c>
      <c r="S788" s="18">
        <v>74288.53</v>
      </c>
      <c r="T788" s="18">
        <v>74288.539999999994</v>
      </c>
      <c r="U788" s="2">
        <v>81269.06</v>
      </c>
    </row>
    <row r="789" spans="1:21" ht="13.15" customHeight="1" x14ac:dyDescent="0.2">
      <c r="A789" s="86" t="s">
        <v>1429</v>
      </c>
      <c r="B789" s="3" t="s">
        <v>1430</v>
      </c>
      <c r="C789" s="8" t="s">
        <v>15</v>
      </c>
      <c r="D789" s="8" t="s">
        <v>337</v>
      </c>
      <c r="E789" s="8" t="s">
        <v>17</v>
      </c>
      <c r="F789" s="2">
        <v>29.36</v>
      </c>
      <c r="G789" s="2">
        <v>33.200000000000003</v>
      </c>
      <c r="H789" s="2">
        <v>33.21</v>
      </c>
      <c r="I789" s="2">
        <v>37.04</v>
      </c>
      <c r="J789" s="2">
        <v>37.049999999999997</v>
      </c>
      <c r="K789" s="2">
        <v>40.880000000000003</v>
      </c>
      <c r="L789" s="2">
        <v>40.89</v>
      </c>
      <c r="M789" s="2">
        <v>44.72</v>
      </c>
      <c r="N789" s="2">
        <v>61061.22</v>
      </c>
      <c r="O789" s="2">
        <v>69051.179999999993</v>
      </c>
      <c r="P789" s="2">
        <v>69051.189999999988</v>
      </c>
      <c r="Q789" s="18">
        <v>77041.14</v>
      </c>
      <c r="R789" s="18">
        <v>77041.149999999994</v>
      </c>
      <c r="S789" s="18">
        <v>85031.1</v>
      </c>
      <c r="T789" s="18">
        <v>85031.11</v>
      </c>
      <c r="U789" s="2">
        <v>93021.06</v>
      </c>
    </row>
    <row r="790" spans="1:21" ht="13.15" customHeight="1" x14ac:dyDescent="0.2">
      <c r="A790" s="86" t="s">
        <v>1855</v>
      </c>
      <c r="B790" s="3" t="s">
        <v>1856</v>
      </c>
      <c r="C790" s="8" t="s">
        <v>15</v>
      </c>
      <c r="D790" s="8" t="s">
        <v>36</v>
      </c>
      <c r="E790" s="8" t="s">
        <v>17</v>
      </c>
      <c r="F790" s="2">
        <v>16.43</v>
      </c>
      <c r="G790" s="2">
        <v>18.36</v>
      </c>
      <c r="H790" s="2">
        <v>18.37</v>
      </c>
      <c r="I790" s="2">
        <v>20.3</v>
      </c>
      <c r="J790" s="2">
        <v>20.310000000000002</v>
      </c>
      <c r="K790" s="2">
        <v>22.23</v>
      </c>
      <c r="L790" s="2">
        <v>22.240000000000002</v>
      </c>
      <c r="M790" s="2">
        <v>24.161004326923077</v>
      </c>
      <c r="N790" s="2">
        <v>34166.67</v>
      </c>
      <c r="O790" s="2">
        <v>38188.730000000003</v>
      </c>
      <c r="P790" s="2">
        <v>38188.740000000005</v>
      </c>
      <c r="Q790" s="18">
        <v>42210.78</v>
      </c>
      <c r="R790" s="18">
        <v>42210.79</v>
      </c>
      <c r="S790" s="18">
        <v>46232.84</v>
      </c>
      <c r="T790" s="18">
        <v>46232.85</v>
      </c>
      <c r="U790" s="2">
        <v>50254.89</v>
      </c>
    </row>
    <row r="791" spans="1:21" ht="13.15" customHeight="1" x14ac:dyDescent="0.2">
      <c r="A791" s="86" t="s">
        <v>1431</v>
      </c>
      <c r="B791" s="3" t="s">
        <v>1432</v>
      </c>
      <c r="C791" s="8" t="s">
        <v>15</v>
      </c>
      <c r="D791" s="8" t="s">
        <v>41</v>
      </c>
      <c r="E791" s="8" t="s">
        <v>17</v>
      </c>
      <c r="F791" s="2">
        <v>19.13</v>
      </c>
      <c r="G791" s="2">
        <v>21.38</v>
      </c>
      <c r="H791" s="2">
        <v>21.39</v>
      </c>
      <c r="I791" s="2">
        <v>23.64</v>
      </c>
      <c r="J791" s="2">
        <v>23.650000000000002</v>
      </c>
      <c r="K791" s="2">
        <v>25.89</v>
      </c>
      <c r="L791" s="2">
        <v>25.900000000000002</v>
      </c>
      <c r="M791" s="2">
        <v>28.14</v>
      </c>
      <c r="N791" s="2">
        <v>39791.67</v>
      </c>
      <c r="O791" s="2">
        <v>44475.9</v>
      </c>
      <c r="P791" s="2">
        <v>44475.91</v>
      </c>
      <c r="Q791" s="18">
        <v>49160.12</v>
      </c>
      <c r="R791" s="18">
        <v>49160.130000000005</v>
      </c>
      <c r="S791" s="18">
        <v>53844.35</v>
      </c>
      <c r="T791" s="18">
        <v>53844.36</v>
      </c>
      <c r="U791" s="2">
        <v>58528.57</v>
      </c>
    </row>
    <row r="792" spans="1:21" ht="13.15" customHeight="1" x14ac:dyDescent="0.2">
      <c r="A792" s="86" t="s">
        <v>1433</v>
      </c>
      <c r="B792" s="3" t="s">
        <v>1434</v>
      </c>
      <c r="C792" s="8" t="s">
        <v>47</v>
      </c>
      <c r="D792" s="8" t="s">
        <v>52</v>
      </c>
      <c r="E792" s="8" t="s">
        <v>49</v>
      </c>
      <c r="F792" s="2">
        <v>29.04</v>
      </c>
      <c r="G792" s="2">
        <v>32.840000000000003</v>
      </c>
      <c r="H792" s="2">
        <v>32.85</v>
      </c>
      <c r="I792" s="2">
        <v>36.64</v>
      </c>
      <c r="J792" s="2">
        <v>36.65</v>
      </c>
      <c r="K792" s="2">
        <v>40.44</v>
      </c>
      <c r="L792" s="2">
        <v>40.449999999999996</v>
      </c>
      <c r="M792" s="2">
        <v>44.24</v>
      </c>
      <c r="N792" s="2">
        <v>60408.160000000003</v>
      </c>
      <c r="O792" s="2">
        <v>68312.67</v>
      </c>
      <c r="P792" s="2">
        <v>68312.679999999993</v>
      </c>
      <c r="Q792" s="18">
        <v>76217.17</v>
      </c>
      <c r="R792" s="18">
        <v>76217.179999999993</v>
      </c>
      <c r="S792" s="18">
        <v>84121.68</v>
      </c>
      <c r="T792" s="18">
        <v>84121.689999999988</v>
      </c>
      <c r="U792" s="2">
        <v>92026.18</v>
      </c>
    </row>
    <row r="793" spans="1:21" ht="13.15" customHeight="1" x14ac:dyDescent="0.2">
      <c r="A793" s="86" t="s">
        <v>1435</v>
      </c>
      <c r="B793" s="3" t="s">
        <v>1436</v>
      </c>
      <c r="C793" s="8" t="s">
        <v>47</v>
      </c>
      <c r="D793" s="8" t="s">
        <v>58</v>
      </c>
      <c r="E793" s="8" t="s">
        <v>49</v>
      </c>
      <c r="F793" s="2">
        <v>25</v>
      </c>
      <c r="G793" s="2">
        <v>28.27</v>
      </c>
      <c r="H793" s="2">
        <v>28.28</v>
      </c>
      <c r="I793" s="2">
        <v>31.55</v>
      </c>
      <c r="J793" s="2">
        <v>31.560000000000002</v>
      </c>
      <c r="K793" s="2">
        <v>34.82</v>
      </c>
      <c r="L793" s="2">
        <v>34.83</v>
      </c>
      <c r="M793" s="2">
        <v>38.090000000000003</v>
      </c>
      <c r="N793" s="2">
        <v>52000</v>
      </c>
      <c r="O793" s="2">
        <v>58804.28</v>
      </c>
      <c r="P793" s="2">
        <v>58804.29</v>
      </c>
      <c r="Q793" s="18">
        <v>65608.570000000007</v>
      </c>
      <c r="R793" s="18">
        <v>65608.58</v>
      </c>
      <c r="S793" s="18">
        <v>72412.850000000006</v>
      </c>
      <c r="T793" s="18">
        <v>72412.86</v>
      </c>
      <c r="U793" s="2">
        <v>79217.13</v>
      </c>
    </row>
    <row r="794" spans="1:21" ht="13.15" customHeight="1" x14ac:dyDescent="0.2">
      <c r="A794" s="86" t="s">
        <v>1437</v>
      </c>
      <c r="B794" s="3" t="s">
        <v>1624</v>
      </c>
      <c r="C794" s="8" t="s">
        <v>47</v>
      </c>
      <c r="D794" s="8" t="s">
        <v>52</v>
      </c>
      <c r="E794" s="8" t="s">
        <v>49</v>
      </c>
      <c r="F794" s="2">
        <v>29.04</v>
      </c>
      <c r="G794" s="2">
        <v>32.840000000000003</v>
      </c>
      <c r="H794" s="2">
        <v>32.85</v>
      </c>
      <c r="I794" s="2">
        <v>36.64</v>
      </c>
      <c r="J794" s="2">
        <v>36.65</v>
      </c>
      <c r="K794" s="2">
        <v>40.44</v>
      </c>
      <c r="L794" s="2">
        <v>40.449999999999996</v>
      </c>
      <c r="M794" s="2">
        <v>44.24</v>
      </c>
      <c r="N794" s="2">
        <v>60408.160000000003</v>
      </c>
      <c r="O794" s="2">
        <v>68312.67</v>
      </c>
      <c r="P794" s="2">
        <v>68312.679999999993</v>
      </c>
      <c r="Q794" s="18">
        <v>76217.17</v>
      </c>
      <c r="R794" s="18">
        <v>76217.179999999993</v>
      </c>
      <c r="S794" s="18">
        <v>84121.68</v>
      </c>
      <c r="T794" s="18">
        <v>84121.689999999988</v>
      </c>
      <c r="U794" s="2">
        <v>92026.18</v>
      </c>
    </row>
    <row r="795" spans="1:21" ht="13.15" customHeight="1" x14ac:dyDescent="0.2">
      <c r="A795" s="86" t="s">
        <v>1438</v>
      </c>
      <c r="B795" s="3" t="s">
        <v>1439</v>
      </c>
      <c r="C795" s="8" t="s">
        <v>47</v>
      </c>
      <c r="D795" s="8" t="s">
        <v>58</v>
      </c>
      <c r="E795" s="8" t="s">
        <v>49</v>
      </c>
      <c r="F795" s="2">
        <v>25</v>
      </c>
      <c r="G795" s="2">
        <v>28.27</v>
      </c>
      <c r="H795" s="2">
        <v>28.28</v>
      </c>
      <c r="I795" s="2">
        <v>31.55</v>
      </c>
      <c r="J795" s="2">
        <v>31.560000000000002</v>
      </c>
      <c r="K795" s="2">
        <v>34.82</v>
      </c>
      <c r="L795" s="2">
        <v>34.83</v>
      </c>
      <c r="M795" s="2">
        <v>38.090000000000003</v>
      </c>
      <c r="N795" s="2">
        <v>52000</v>
      </c>
      <c r="O795" s="2">
        <v>58804.28</v>
      </c>
      <c r="P795" s="2">
        <v>58804.29</v>
      </c>
      <c r="Q795" s="18">
        <v>65608.570000000007</v>
      </c>
      <c r="R795" s="18">
        <v>65608.58</v>
      </c>
      <c r="S795" s="18">
        <v>72412.850000000006</v>
      </c>
      <c r="T795" s="18">
        <v>72412.86</v>
      </c>
      <c r="U795" s="2">
        <v>79217.13</v>
      </c>
    </row>
    <row r="796" spans="1:21" ht="13.15" customHeight="1" x14ac:dyDescent="0.2">
      <c r="A796" s="86" t="s">
        <v>1440</v>
      </c>
      <c r="B796" s="3" t="s">
        <v>1441</v>
      </c>
      <c r="C796" s="8" t="s">
        <v>47</v>
      </c>
      <c r="D796" s="8" t="s">
        <v>52</v>
      </c>
      <c r="E796" s="8" t="s">
        <v>49</v>
      </c>
      <c r="F796" s="2">
        <v>29.04</v>
      </c>
      <c r="G796" s="2">
        <v>32.840000000000003</v>
      </c>
      <c r="H796" s="2">
        <v>32.85</v>
      </c>
      <c r="I796" s="2">
        <v>36.64</v>
      </c>
      <c r="J796" s="2">
        <v>36.65</v>
      </c>
      <c r="K796" s="2">
        <v>40.44</v>
      </c>
      <c r="L796" s="2">
        <v>40.449999999999996</v>
      </c>
      <c r="M796" s="2">
        <v>44.24</v>
      </c>
      <c r="N796" s="2">
        <v>60408.160000000003</v>
      </c>
      <c r="O796" s="2">
        <v>68312.67</v>
      </c>
      <c r="P796" s="2">
        <v>68312.679999999993</v>
      </c>
      <c r="Q796" s="18">
        <v>76217.17</v>
      </c>
      <c r="R796" s="18">
        <v>76217.179999999993</v>
      </c>
      <c r="S796" s="18">
        <v>84121.68</v>
      </c>
      <c r="T796" s="18">
        <v>84121.689999999988</v>
      </c>
      <c r="U796" s="2">
        <v>92026.18</v>
      </c>
    </row>
    <row r="797" spans="1:21" ht="13.15" customHeight="1" x14ac:dyDescent="0.2">
      <c r="A797" s="86" t="s">
        <v>1442</v>
      </c>
      <c r="B797" s="3" t="s">
        <v>1443</v>
      </c>
      <c r="C797" s="8" t="s">
        <v>47</v>
      </c>
      <c r="D797" s="8" t="s">
        <v>52</v>
      </c>
      <c r="E797" s="8" t="s">
        <v>49</v>
      </c>
      <c r="F797" s="2">
        <v>29.04</v>
      </c>
      <c r="G797" s="2">
        <v>32.840000000000003</v>
      </c>
      <c r="H797" s="2">
        <v>32.85</v>
      </c>
      <c r="I797" s="2">
        <v>36.64</v>
      </c>
      <c r="J797" s="2">
        <v>36.65</v>
      </c>
      <c r="K797" s="2">
        <v>40.44</v>
      </c>
      <c r="L797" s="2">
        <v>40.449999999999996</v>
      </c>
      <c r="M797" s="2">
        <v>44.24</v>
      </c>
      <c r="N797" s="2">
        <v>60408.160000000003</v>
      </c>
      <c r="O797" s="2">
        <v>68312.67</v>
      </c>
      <c r="P797" s="2">
        <v>68312.679999999993</v>
      </c>
      <c r="Q797" s="18">
        <v>76217.17</v>
      </c>
      <c r="R797" s="18">
        <v>76217.179999999993</v>
      </c>
      <c r="S797" s="18">
        <v>84121.68</v>
      </c>
      <c r="T797" s="18">
        <v>84121.689999999988</v>
      </c>
      <c r="U797" s="2">
        <v>92026.18</v>
      </c>
    </row>
    <row r="798" spans="1:21" ht="13.15" customHeight="1" x14ac:dyDescent="0.2">
      <c r="A798" s="86" t="s">
        <v>1444</v>
      </c>
      <c r="B798" s="3" t="s">
        <v>1445</v>
      </c>
      <c r="C798" s="8" t="s">
        <v>47</v>
      </c>
      <c r="D798" s="8" t="s">
        <v>61</v>
      </c>
      <c r="E798" s="8" t="s">
        <v>17</v>
      </c>
      <c r="F798" s="2">
        <v>19.13</v>
      </c>
      <c r="G798" s="2">
        <v>21.38</v>
      </c>
      <c r="H798" s="2">
        <v>21.39</v>
      </c>
      <c r="I798" s="2">
        <v>23.64</v>
      </c>
      <c r="J798" s="2">
        <v>23.650000000000002</v>
      </c>
      <c r="K798" s="2">
        <v>25.89</v>
      </c>
      <c r="L798" s="2">
        <v>25.900000000000002</v>
      </c>
      <c r="M798" s="2">
        <v>28.14</v>
      </c>
      <c r="N798" s="2">
        <v>39791.67</v>
      </c>
      <c r="O798" s="2">
        <v>44475.9</v>
      </c>
      <c r="P798" s="2">
        <v>44475.91</v>
      </c>
      <c r="Q798" s="18">
        <v>49160.12</v>
      </c>
      <c r="R798" s="18">
        <v>49160.130000000005</v>
      </c>
      <c r="S798" s="18">
        <v>53844.35</v>
      </c>
      <c r="T798" s="18">
        <v>53844.36</v>
      </c>
      <c r="U798" s="2">
        <v>58528.57</v>
      </c>
    </row>
    <row r="799" spans="1:21" ht="13.15" customHeight="1" x14ac:dyDescent="0.2">
      <c r="A799" s="86" t="s">
        <v>1446</v>
      </c>
      <c r="B799" s="3" t="s">
        <v>1447</v>
      </c>
      <c r="C799" s="8" t="s">
        <v>47</v>
      </c>
      <c r="D799" s="8" t="s">
        <v>170</v>
      </c>
      <c r="E799" s="8" t="s">
        <v>17</v>
      </c>
      <c r="F799" s="2">
        <v>21.59</v>
      </c>
      <c r="G799" s="2">
        <v>24.41</v>
      </c>
      <c r="H799" s="2">
        <v>24.42</v>
      </c>
      <c r="I799" s="2">
        <v>27.24</v>
      </c>
      <c r="J799" s="2">
        <v>27.25</v>
      </c>
      <c r="K799" s="2">
        <v>30.06</v>
      </c>
      <c r="L799" s="2">
        <v>30.07</v>
      </c>
      <c r="M799" s="2">
        <v>32.880000000000003</v>
      </c>
      <c r="N799" s="2">
        <v>44897.96</v>
      </c>
      <c r="O799" s="2">
        <v>50772.93</v>
      </c>
      <c r="P799" s="2">
        <v>50772.94</v>
      </c>
      <c r="Q799" s="18">
        <v>56647.9</v>
      </c>
      <c r="R799" s="18">
        <v>56647.91</v>
      </c>
      <c r="S799" s="18">
        <v>62522.86</v>
      </c>
      <c r="T799" s="18">
        <v>62522.87</v>
      </c>
      <c r="U799" s="2">
        <v>68397.83</v>
      </c>
    </row>
    <row r="800" spans="1:21" ht="13.15" customHeight="1" x14ac:dyDescent="0.2">
      <c r="A800" s="86" t="s">
        <v>1448</v>
      </c>
      <c r="B800" s="3" t="s">
        <v>1449</v>
      </c>
      <c r="C800" s="8" t="s">
        <v>47</v>
      </c>
      <c r="D800" s="8" t="s">
        <v>74</v>
      </c>
      <c r="E800" s="8" t="s">
        <v>49</v>
      </c>
      <c r="F800" s="2">
        <v>36.81</v>
      </c>
      <c r="G800" s="2">
        <v>42.11</v>
      </c>
      <c r="H800" s="2">
        <v>42.12</v>
      </c>
      <c r="I800" s="2">
        <v>47.41</v>
      </c>
      <c r="J800" s="2">
        <v>47.419999999999995</v>
      </c>
      <c r="K800" s="2">
        <v>52.71</v>
      </c>
      <c r="L800" s="2">
        <v>52.72</v>
      </c>
      <c r="M800" s="2">
        <v>58.01</v>
      </c>
      <c r="N800" s="2">
        <v>76560</v>
      </c>
      <c r="O800" s="2">
        <v>87583.45</v>
      </c>
      <c r="P800" s="2">
        <v>87583.459999999992</v>
      </c>
      <c r="Q800" s="18">
        <v>98606.89</v>
      </c>
      <c r="R800" s="18">
        <v>98606.9</v>
      </c>
      <c r="S800" s="18">
        <v>109630.34</v>
      </c>
      <c r="T800" s="18">
        <v>109630.34999999999</v>
      </c>
      <c r="U800" s="2">
        <v>120653.78</v>
      </c>
    </row>
    <row r="801" spans="1:21" ht="13.15" customHeight="1" x14ac:dyDescent="0.2">
      <c r="A801" s="86" t="s">
        <v>1450</v>
      </c>
      <c r="B801" s="3" t="s">
        <v>1451</v>
      </c>
      <c r="C801" s="8" t="s">
        <v>47</v>
      </c>
      <c r="D801" s="8" t="s">
        <v>58</v>
      </c>
      <c r="E801" s="8" t="s">
        <v>49</v>
      </c>
      <c r="F801" s="2">
        <v>25</v>
      </c>
      <c r="G801" s="2">
        <v>28.27</v>
      </c>
      <c r="H801" s="2">
        <v>28.28</v>
      </c>
      <c r="I801" s="2">
        <v>31.55</v>
      </c>
      <c r="J801" s="2">
        <v>31.560000000000002</v>
      </c>
      <c r="K801" s="2">
        <v>34.82</v>
      </c>
      <c r="L801" s="2">
        <v>34.83</v>
      </c>
      <c r="M801" s="2">
        <v>38.090000000000003</v>
      </c>
      <c r="N801" s="2">
        <v>52000</v>
      </c>
      <c r="O801" s="2">
        <v>58804.28</v>
      </c>
      <c r="P801" s="2">
        <v>58804.29</v>
      </c>
      <c r="Q801" s="18">
        <v>65608.570000000007</v>
      </c>
      <c r="R801" s="18">
        <v>65608.58</v>
      </c>
      <c r="S801" s="18">
        <v>72412.850000000006</v>
      </c>
      <c r="T801" s="18">
        <v>72412.86</v>
      </c>
      <c r="U801" s="2">
        <v>79217.13</v>
      </c>
    </row>
    <row r="802" spans="1:21" ht="13.15" customHeight="1" x14ac:dyDescent="0.2">
      <c r="A802" s="86" t="s">
        <v>1452</v>
      </c>
      <c r="B802" s="3" t="s">
        <v>1453</v>
      </c>
      <c r="C802" s="8" t="s">
        <v>32</v>
      </c>
      <c r="D802" s="8" t="s">
        <v>1454</v>
      </c>
      <c r="E802" s="8" t="s">
        <v>17</v>
      </c>
      <c r="F802" s="2">
        <v>17.14</v>
      </c>
      <c r="G802" s="2"/>
      <c r="H802" s="2"/>
      <c r="I802" s="2"/>
      <c r="J802" s="2"/>
      <c r="K802" s="2"/>
      <c r="L802" s="2"/>
      <c r="M802" s="2">
        <v>23.58</v>
      </c>
      <c r="N802" s="2">
        <v>35659.82</v>
      </c>
      <c r="O802" s="2"/>
      <c r="P802" s="2"/>
      <c r="Q802" s="18"/>
      <c r="R802" s="18"/>
      <c r="S802" s="18"/>
      <c r="T802" s="18"/>
      <c r="U802" s="2">
        <v>49053.65</v>
      </c>
    </row>
    <row r="803" spans="1:21" ht="13.15" customHeight="1" x14ac:dyDescent="0.2">
      <c r="A803" s="86" t="s">
        <v>1455</v>
      </c>
      <c r="B803" s="3" t="s">
        <v>1456</v>
      </c>
      <c r="C803" s="8" t="s">
        <v>32</v>
      </c>
      <c r="D803" s="8" t="s">
        <v>1457</v>
      </c>
      <c r="E803" s="8" t="s">
        <v>17</v>
      </c>
      <c r="F803" s="2">
        <v>16.07</v>
      </c>
      <c r="G803" s="2"/>
      <c r="H803" s="2"/>
      <c r="I803" s="2"/>
      <c r="J803" s="2"/>
      <c r="K803" s="2"/>
      <c r="L803" s="2"/>
      <c r="M803" s="2">
        <v>16.07</v>
      </c>
      <c r="N803" s="2">
        <v>33431.08</v>
      </c>
      <c r="O803" s="2"/>
      <c r="P803" s="2"/>
      <c r="Q803" s="18"/>
      <c r="R803" s="18"/>
      <c r="S803" s="18"/>
      <c r="T803" s="18"/>
      <c r="U803" s="2">
        <v>33431.08</v>
      </c>
    </row>
    <row r="804" spans="1:21" ht="13.15" customHeight="1" x14ac:dyDescent="0.2">
      <c r="A804" s="86" t="s">
        <v>1458</v>
      </c>
      <c r="B804" s="3" t="s">
        <v>1459</v>
      </c>
      <c r="C804" s="8" t="s">
        <v>47</v>
      </c>
      <c r="D804" s="8" t="s">
        <v>313</v>
      </c>
      <c r="E804" s="8" t="s">
        <v>49</v>
      </c>
      <c r="F804" s="2">
        <v>23.18</v>
      </c>
      <c r="G804" s="2">
        <v>25.91</v>
      </c>
      <c r="H804" s="2">
        <v>25.92</v>
      </c>
      <c r="I804" s="2">
        <v>28.64</v>
      </c>
      <c r="J804" s="2">
        <v>28.650000000000002</v>
      </c>
      <c r="K804" s="2">
        <v>31.36</v>
      </c>
      <c r="L804" s="2">
        <v>31.37</v>
      </c>
      <c r="M804" s="2">
        <v>34.090000000000003</v>
      </c>
      <c r="N804" s="2">
        <v>48208.33</v>
      </c>
      <c r="O804" s="2">
        <v>53883.360000000001</v>
      </c>
      <c r="P804" s="2">
        <v>53883.37</v>
      </c>
      <c r="Q804" s="18">
        <v>59558.38</v>
      </c>
      <c r="R804" s="18">
        <v>59558.39</v>
      </c>
      <c r="S804" s="18">
        <v>65233.41</v>
      </c>
      <c r="T804" s="18">
        <v>65233.420000000006</v>
      </c>
      <c r="U804" s="2">
        <v>70908.429999999993</v>
      </c>
    </row>
    <row r="805" spans="1:21" ht="13.15" customHeight="1" x14ac:dyDescent="0.2">
      <c r="A805" s="86" t="s">
        <v>1460</v>
      </c>
      <c r="B805" s="3" t="s">
        <v>1461</v>
      </c>
      <c r="C805" s="8" t="s">
        <v>47</v>
      </c>
      <c r="D805" s="8" t="s">
        <v>108</v>
      </c>
      <c r="E805" s="8" t="s">
        <v>49</v>
      </c>
      <c r="F805" s="2">
        <v>29.36</v>
      </c>
      <c r="G805" s="2">
        <v>33.200000000000003</v>
      </c>
      <c r="H805" s="2">
        <v>33.21</v>
      </c>
      <c r="I805" s="2">
        <v>37.04</v>
      </c>
      <c r="J805" s="2">
        <v>37.049999999999997</v>
      </c>
      <c r="K805" s="2">
        <v>40.880000000000003</v>
      </c>
      <c r="L805" s="2">
        <v>40.89</v>
      </c>
      <c r="M805" s="2">
        <v>44.72</v>
      </c>
      <c r="N805" s="2">
        <v>61061.22</v>
      </c>
      <c r="O805" s="2">
        <v>69051.179999999993</v>
      </c>
      <c r="P805" s="2">
        <v>69051.189999999988</v>
      </c>
      <c r="Q805" s="18">
        <v>77041.14</v>
      </c>
      <c r="R805" s="18">
        <v>77041.149999999994</v>
      </c>
      <c r="S805" s="18">
        <v>85031.1</v>
      </c>
      <c r="T805" s="18">
        <v>85031.11</v>
      </c>
      <c r="U805" s="2">
        <v>93021.06</v>
      </c>
    </row>
    <row r="806" spans="1:21" ht="13.15" customHeight="1" x14ac:dyDescent="0.2">
      <c r="A806" s="86" t="s">
        <v>1462</v>
      </c>
      <c r="B806" s="3" t="s">
        <v>1463</v>
      </c>
      <c r="C806" s="8" t="s">
        <v>47</v>
      </c>
      <c r="D806" s="8" t="s">
        <v>310</v>
      </c>
      <c r="E806" s="8" t="s">
        <v>17</v>
      </c>
      <c r="F806" s="2">
        <v>20.149999999999999</v>
      </c>
      <c r="G806" s="2">
        <v>22.52</v>
      </c>
      <c r="H806" s="2">
        <v>22.53</v>
      </c>
      <c r="I806" s="2">
        <v>24.9</v>
      </c>
      <c r="J806" s="2">
        <v>24.91</v>
      </c>
      <c r="K806" s="2">
        <v>27.27</v>
      </c>
      <c r="L806" s="2">
        <v>27.28</v>
      </c>
      <c r="M806" s="2">
        <v>29.64</v>
      </c>
      <c r="N806" s="2">
        <v>41916.67</v>
      </c>
      <c r="O806" s="2">
        <v>46851.05</v>
      </c>
      <c r="P806" s="2">
        <v>46851.060000000005</v>
      </c>
      <c r="Q806" s="18">
        <v>51785.42</v>
      </c>
      <c r="R806" s="18">
        <v>51785.43</v>
      </c>
      <c r="S806" s="18">
        <v>56719.8</v>
      </c>
      <c r="T806" s="18">
        <v>56719.810000000005</v>
      </c>
      <c r="U806" s="2">
        <v>61654.17</v>
      </c>
    </row>
    <row r="807" spans="1:21" ht="13.15" customHeight="1" x14ac:dyDescent="0.2">
      <c r="A807" s="86" t="s">
        <v>1464</v>
      </c>
      <c r="B807" s="3" t="s">
        <v>1465</v>
      </c>
      <c r="C807" s="8" t="s">
        <v>47</v>
      </c>
      <c r="D807" s="8" t="s">
        <v>71</v>
      </c>
      <c r="E807" s="8" t="s">
        <v>49</v>
      </c>
      <c r="F807" s="2">
        <v>33.159999999999997</v>
      </c>
      <c r="G807" s="2">
        <v>37.5</v>
      </c>
      <c r="H807" s="2">
        <v>37.51</v>
      </c>
      <c r="I807" s="2">
        <v>41.84</v>
      </c>
      <c r="J807" s="2">
        <v>41.85</v>
      </c>
      <c r="K807" s="2">
        <v>46.18</v>
      </c>
      <c r="L807" s="2">
        <v>46.19</v>
      </c>
      <c r="M807" s="2">
        <v>50.52</v>
      </c>
      <c r="N807" s="2">
        <v>68979.59</v>
      </c>
      <c r="O807" s="2">
        <v>78005.679999999993</v>
      </c>
      <c r="P807" s="2">
        <v>78005.689999999988</v>
      </c>
      <c r="Q807" s="18">
        <v>87031.77</v>
      </c>
      <c r="R807" s="18">
        <v>87031.78</v>
      </c>
      <c r="S807" s="18">
        <v>96057.85</v>
      </c>
      <c r="T807" s="18">
        <v>96057.86</v>
      </c>
      <c r="U807" s="2">
        <v>105083.94</v>
      </c>
    </row>
    <row r="808" spans="1:21" ht="13.15" customHeight="1" x14ac:dyDescent="0.2">
      <c r="A808" s="86" t="s">
        <v>1466</v>
      </c>
      <c r="B808" s="3" t="s">
        <v>1467</v>
      </c>
      <c r="C808" s="8" t="s">
        <v>47</v>
      </c>
      <c r="D808" s="8" t="s">
        <v>170</v>
      </c>
      <c r="E808" s="8" t="s">
        <v>17</v>
      </c>
      <c r="F808" s="2">
        <v>21.59</v>
      </c>
      <c r="G808" s="2">
        <v>24.41</v>
      </c>
      <c r="H808" s="2">
        <v>24.42</v>
      </c>
      <c r="I808" s="2">
        <v>27.24</v>
      </c>
      <c r="J808" s="2">
        <v>27.25</v>
      </c>
      <c r="K808" s="2">
        <v>30.06</v>
      </c>
      <c r="L808" s="2">
        <v>30.07</v>
      </c>
      <c r="M808" s="2">
        <v>32.880000000000003</v>
      </c>
      <c r="N808" s="2">
        <v>44897.96</v>
      </c>
      <c r="O808" s="2">
        <v>50772.93</v>
      </c>
      <c r="P808" s="2">
        <v>50772.94</v>
      </c>
      <c r="Q808" s="18">
        <v>56647.9</v>
      </c>
      <c r="R808" s="18">
        <v>56647.91</v>
      </c>
      <c r="S808" s="18">
        <v>62522.86</v>
      </c>
      <c r="T808" s="18">
        <v>62522.87</v>
      </c>
      <c r="U808" s="2">
        <v>68397.83</v>
      </c>
    </row>
    <row r="809" spans="1:21" ht="13.15" customHeight="1" x14ac:dyDescent="0.2">
      <c r="A809" s="86" t="s">
        <v>1468</v>
      </c>
      <c r="B809" s="3" t="s">
        <v>1469</v>
      </c>
      <c r="C809" s="8" t="s">
        <v>47</v>
      </c>
      <c r="D809" s="8" t="s">
        <v>52</v>
      </c>
      <c r="E809" s="8" t="s">
        <v>49</v>
      </c>
      <c r="F809" s="2">
        <v>29.04</v>
      </c>
      <c r="G809" s="2">
        <v>32.840000000000003</v>
      </c>
      <c r="H809" s="2">
        <v>32.85</v>
      </c>
      <c r="I809" s="2">
        <v>36.64</v>
      </c>
      <c r="J809" s="2">
        <v>36.65</v>
      </c>
      <c r="K809" s="2">
        <v>40.44</v>
      </c>
      <c r="L809" s="2">
        <v>40.449999999999996</v>
      </c>
      <c r="M809" s="2">
        <v>44.24</v>
      </c>
      <c r="N809" s="2">
        <v>60408.160000000003</v>
      </c>
      <c r="O809" s="2">
        <v>68312.67</v>
      </c>
      <c r="P809" s="2">
        <v>68312.679999999993</v>
      </c>
      <c r="Q809" s="18">
        <v>76217.17</v>
      </c>
      <c r="R809" s="18">
        <v>76217.179999999993</v>
      </c>
      <c r="S809" s="18">
        <v>84121.68</v>
      </c>
      <c r="T809" s="18">
        <v>84121.689999999988</v>
      </c>
      <c r="U809" s="2">
        <v>92026.18</v>
      </c>
    </row>
    <row r="810" spans="1:21" ht="13.15" customHeight="1" x14ac:dyDescent="0.2">
      <c r="A810" s="86" t="s">
        <v>1470</v>
      </c>
      <c r="B810" s="3" t="s">
        <v>1471</v>
      </c>
      <c r="C810" s="8" t="s">
        <v>47</v>
      </c>
      <c r="D810" s="8" t="s">
        <v>52</v>
      </c>
      <c r="E810" s="8" t="s">
        <v>49</v>
      </c>
      <c r="F810" s="2">
        <v>29.04</v>
      </c>
      <c r="G810" s="2">
        <v>32.840000000000003</v>
      </c>
      <c r="H810" s="2">
        <v>32.85</v>
      </c>
      <c r="I810" s="2">
        <v>36.64</v>
      </c>
      <c r="J810" s="2">
        <v>36.65</v>
      </c>
      <c r="K810" s="2">
        <v>40.44</v>
      </c>
      <c r="L810" s="2">
        <v>40.449999999999996</v>
      </c>
      <c r="M810" s="2">
        <v>44.24</v>
      </c>
      <c r="N810" s="2">
        <v>60408.160000000003</v>
      </c>
      <c r="O810" s="2">
        <v>68312.67</v>
      </c>
      <c r="P810" s="2">
        <v>68312.679999999993</v>
      </c>
      <c r="Q810" s="18">
        <v>76217.17</v>
      </c>
      <c r="R810" s="18">
        <v>76217.179999999993</v>
      </c>
      <c r="S810" s="18">
        <v>84121.68</v>
      </c>
      <c r="T810" s="18">
        <v>84121.689999999988</v>
      </c>
      <c r="U810" s="2">
        <v>92026.18</v>
      </c>
    </row>
    <row r="811" spans="1:21" ht="13.15" customHeight="1" x14ac:dyDescent="0.2">
      <c r="A811" s="86" t="s">
        <v>1472</v>
      </c>
      <c r="B811" s="3" t="s">
        <v>1473</v>
      </c>
      <c r="C811" s="8" t="s">
        <v>47</v>
      </c>
      <c r="D811" s="8" t="s">
        <v>58</v>
      </c>
      <c r="E811" s="8" t="s">
        <v>49</v>
      </c>
      <c r="F811" s="2">
        <v>25</v>
      </c>
      <c r="G811" s="2">
        <v>28.27</v>
      </c>
      <c r="H811" s="2">
        <v>28.28</v>
      </c>
      <c r="I811" s="2">
        <v>31.55</v>
      </c>
      <c r="J811" s="2">
        <v>31.560000000000002</v>
      </c>
      <c r="K811" s="2">
        <v>34.82</v>
      </c>
      <c r="L811" s="2">
        <v>34.83</v>
      </c>
      <c r="M811" s="2">
        <v>38.090000000000003</v>
      </c>
      <c r="N811" s="2">
        <v>52000</v>
      </c>
      <c r="O811" s="2">
        <v>58804.28</v>
      </c>
      <c r="P811" s="2">
        <v>58804.29</v>
      </c>
      <c r="Q811" s="18">
        <v>65608.570000000007</v>
      </c>
      <c r="R811" s="18">
        <v>65608.58</v>
      </c>
      <c r="S811" s="18">
        <v>72412.850000000006</v>
      </c>
      <c r="T811" s="18">
        <v>72412.86</v>
      </c>
      <c r="U811" s="2">
        <v>79217.13</v>
      </c>
    </row>
    <row r="812" spans="1:21" ht="13.15" customHeight="1" x14ac:dyDescent="0.2">
      <c r="A812" s="87" t="s">
        <v>1474</v>
      </c>
      <c r="B812" s="3" t="s">
        <v>1475</v>
      </c>
      <c r="C812" s="8" t="s">
        <v>47</v>
      </c>
      <c r="D812" s="8" t="s">
        <v>61</v>
      </c>
      <c r="E812" s="8" t="s">
        <v>17</v>
      </c>
      <c r="F812" s="2">
        <v>19.13</v>
      </c>
      <c r="G812" s="2">
        <v>21.38</v>
      </c>
      <c r="H812" s="2">
        <v>21.39</v>
      </c>
      <c r="I812" s="2">
        <v>23.64</v>
      </c>
      <c r="J812" s="2">
        <v>23.650000000000002</v>
      </c>
      <c r="K812" s="2">
        <v>25.89</v>
      </c>
      <c r="L812" s="2">
        <v>25.900000000000002</v>
      </c>
      <c r="M812" s="2">
        <v>28.14</v>
      </c>
      <c r="N812" s="2">
        <v>39791.67</v>
      </c>
      <c r="O812" s="2">
        <v>44475.9</v>
      </c>
      <c r="P812" s="2">
        <v>44475.91</v>
      </c>
      <c r="Q812" s="18">
        <v>49160.12</v>
      </c>
      <c r="R812" s="18">
        <v>49160.130000000005</v>
      </c>
      <c r="S812" s="18">
        <v>53844.35</v>
      </c>
      <c r="T812" s="18">
        <v>53844.36</v>
      </c>
      <c r="U812" s="2">
        <v>58528.57</v>
      </c>
    </row>
    <row r="813" spans="1:21" ht="13.15" customHeight="1" x14ac:dyDescent="0.2">
      <c r="A813" s="86" t="s">
        <v>1476</v>
      </c>
      <c r="B813" s="3" t="s">
        <v>1477</v>
      </c>
      <c r="C813" s="8" t="s">
        <v>32</v>
      </c>
      <c r="D813" s="8" t="s">
        <v>673</v>
      </c>
      <c r="E813" s="8" t="s">
        <v>17</v>
      </c>
      <c r="F813" s="2">
        <v>23.13</v>
      </c>
      <c r="G813" s="2"/>
      <c r="H813" s="2"/>
      <c r="I813" s="2"/>
      <c r="J813" s="2"/>
      <c r="K813" s="2"/>
      <c r="L813" s="2"/>
      <c r="M813" s="2">
        <v>33.54</v>
      </c>
      <c r="N813" s="2">
        <v>48108.66</v>
      </c>
      <c r="O813" s="2"/>
      <c r="P813" s="2"/>
      <c r="Q813" s="18"/>
      <c r="R813" s="18"/>
      <c r="S813" s="18"/>
      <c r="T813" s="18"/>
      <c r="U813" s="2">
        <v>69761.539999999994</v>
      </c>
    </row>
    <row r="814" spans="1:21" ht="13.15" customHeight="1" x14ac:dyDescent="0.2">
      <c r="A814" s="87" t="s">
        <v>1608</v>
      </c>
      <c r="B814" s="3" t="s">
        <v>1609</v>
      </c>
      <c r="C814" s="8" t="s">
        <v>47</v>
      </c>
      <c r="D814" s="8" t="s">
        <v>48</v>
      </c>
      <c r="E814" s="8" t="s">
        <v>49</v>
      </c>
      <c r="F814" s="2">
        <v>36.729999999999997</v>
      </c>
      <c r="G814" s="2">
        <v>42.02</v>
      </c>
      <c r="H814" s="2">
        <v>42.03</v>
      </c>
      <c r="I814" s="2">
        <v>47.31</v>
      </c>
      <c r="J814" s="2">
        <v>47.32</v>
      </c>
      <c r="K814" s="2">
        <v>52.6</v>
      </c>
      <c r="L814" s="2">
        <v>52.61</v>
      </c>
      <c r="M814" s="2">
        <v>57.89</v>
      </c>
      <c r="N814" s="2">
        <v>76400</v>
      </c>
      <c r="O814" s="2">
        <v>87400.41</v>
      </c>
      <c r="P814" s="2">
        <v>87400.42</v>
      </c>
      <c r="Q814" s="18">
        <v>98400.82</v>
      </c>
      <c r="R814" s="18">
        <v>98400.83</v>
      </c>
      <c r="S814" s="18">
        <v>109401.22</v>
      </c>
      <c r="T814" s="18">
        <v>109401.23</v>
      </c>
      <c r="U814" s="2">
        <v>120401.63</v>
      </c>
    </row>
    <row r="815" spans="1:21" ht="13.15" customHeight="1" x14ac:dyDescent="0.2">
      <c r="A815" s="86" t="s">
        <v>1478</v>
      </c>
      <c r="B815" s="3" t="s">
        <v>1641</v>
      </c>
      <c r="C815" s="8" t="s">
        <v>47</v>
      </c>
      <c r="D815" s="8" t="s">
        <v>129</v>
      </c>
      <c r="E815" s="8" t="s">
        <v>49</v>
      </c>
      <c r="F815" s="2">
        <v>49.83</v>
      </c>
      <c r="G815" s="2">
        <v>56.53</v>
      </c>
      <c r="H815" s="2">
        <v>56.54</v>
      </c>
      <c r="I815" s="2">
        <v>63.22</v>
      </c>
      <c r="J815" s="2">
        <v>63.23</v>
      </c>
      <c r="K815" s="2">
        <v>69.92</v>
      </c>
      <c r="L815" s="2">
        <v>69.930000000000007</v>
      </c>
      <c r="M815" s="2">
        <v>76.61</v>
      </c>
      <c r="N815" s="2">
        <v>103640</v>
      </c>
      <c r="O815" s="2">
        <v>117566.63</v>
      </c>
      <c r="P815" s="2">
        <v>117566.64</v>
      </c>
      <c r="Q815" s="18">
        <v>131493.25</v>
      </c>
      <c r="R815" s="18">
        <v>131493.26</v>
      </c>
      <c r="S815" s="18">
        <v>145419.88</v>
      </c>
      <c r="T815" s="18">
        <v>145419.89000000001</v>
      </c>
      <c r="U815" s="2">
        <v>159346.5</v>
      </c>
    </row>
    <row r="816" spans="1:21" ht="13.15" customHeight="1" x14ac:dyDescent="0.2">
      <c r="A816" s="86" t="s">
        <v>1479</v>
      </c>
      <c r="B816" s="3" t="s">
        <v>1480</v>
      </c>
      <c r="C816" s="8" t="s">
        <v>15</v>
      </c>
      <c r="D816" s="8" t="s">
        <v>36</v>
      </c>
      <c r="E816" s="8" t="s">
        <v>17</v>
      </c>
      <c r="F816" s="2">
        <v>16.43</v>
      </c>
      <c r="G816" s="2">
        <v>18.36</v>
      </c>
      <c r="H816" s="2">
        <v>18.37</v>
      </c>
      <c r="I816" s="2">
        <v>20.3</v>
      </c>
      <c r="J816" s="2">
        <v>20.310000000000002</v>
      </c>
      <c r="K816" s="2">
        <v>22.23</v>
      </c>
      <c r="L816" s="2">
        <v>22.240000000000002</v>
      </c>
      <c r="M816" s="2">
        <v>24.161004326923077</v>
      </c>
      <c r="N816" s="2">
        <v>34166.67</v>
      </c>
      <c r="O816" s="2">
        <v>38188.730000000003</v>
      </c>
      <c r="P816" s="2">
        <v>38188.740000000005</v>
      </c>
      <c r="Q816" s="18">
        <v>42210.78</v>
      </c>
      <c r="R816" s="18">
        <v>42210.79</v>
      </c>
      <c r="S816" s="18">
        <v>46232.84</v>
      </c>
      <c r="T816" s="18">
        <v>46232.85</v>
      </c>
      <c r="U816" s="2">
        <v>50254.89</v>
      </c>
    </row>
    <row r="817" spans="1:21" ht="13.15" customHeight="1" x14ac:dyDescent="0.2">
      <c r="A817" s="86" t="s">
        <v>1481</v>
      </c>
      <c r="B817" s="3" t="s">
        <v>1482</v>
      </c>
      <c r="C817" s="8" t="s">
        <v>15</v>
      </c>
      <c r="D817" s="8" t="s">
        <v>20</v>
      </c>
      <c r="E817" s="8" t="s">
        <v>17</v>
      </c>
      <c r="F817" s="2">
        <v>17.89</v>
      </c>
      <c r="G817" s="2">
        <v>20</v>
      </c>
      <c r="H817" s="2">
        <v>20.010000000000002</v>
      </c>
      <c r="I817" s="2">
        <v>22.1</v>
      </c>
      <c r="J817" s="2">
        <v>22.110000000000003</v>
      </c>
      <c r="K817" s="2">
        <v>24.21</v>
      </c>
      <c r="L817" s="2">
        <v>24.220000000000002</v>
      </c>
      <c r="M817" s="2">
        <v>26.31</v>
      </c>
      <c r="N817" s="2">
        <v>37208.33</v>
      </c>
      <c r="O817" s="2">
        <v>41588.449999999997</v>
      </c>
      <c r="P817" s="2">
        <v>41588.46</v>
      </c>
      <c r="Q817" s="18">
        <v>45968.57</v>
      </c>
      <c r="R817" s="18">
        <v>45968.58</v>
      </c>
      <c r="S817" s="18">
        <v>50348.69</v>
      </c>
      <c r="T817" s="18">
        <v>50348.700000000004</v>
      </c>
      <c r="U817" s="2">
        <v>54728.81</v>
      </c>
    </row>
    <row r="818" spans="1:21" ht="13.15" customHeight="1" x14ac:dyDescent="0.2">
      <c r="A818" s="86" t="s">
        <v>1483</v>
      </c>
      <c r="B818" s="3" t="s">
        <v>1484</v>
      </c>
      <c r="C818" s="8" t="s">
        <v>15</v>
      </c>
      <c r="D818" s="8" t="s">
        <v>16</v>
      </c>
      <c r="E818" s="8" t="s">
        <v>17</v>
      </c>
      <c r="F818" s="2">
        <v>21.59</v>
      </c>
      <c r="G818" s="2">
        <v>24.41</v>
      </c>
      <c r="H818" s="2">
        <v>24.42</v>
      </c>
      <c r="I818" s="2">
        <v>27.24</v>
      </c>
      <c r="J818" s="2">
        <v>27.25</v>
      </c>
      <c r="K818" s="2">
        <v>30.06</v>
      </c>
      <c r="L818" s="2">
        <v>30.07</v>
      </c>
      <c r="M818" s="2">
        <v>32.880000000000003</v>
      </c>
      <c r="N818" s="2">
        <v>44897.96</v>
      </c>
      <c r="O818" s="2">
        <v>50772.93</v>
      </c>
      <c r="P818" s="2">
        <v>50772.94</v>
      </c>
      <c r="Q818" s="18">
        <v>56647.9</v>
      </c>
      <c r="R818" s="18">
        <v>56647.91</v>
      </c>
      <c r="S818" s="18">
        <v>62522.86</v>
      </c>
      <c r="T818" s="18">
        <v>62522.87</v>
      </c>
      <c r="U818" s="2">
        <v>68397.83</v>
      </c>
    </row>
    <row r="819" spans="1:21" ht="13.15" customHeight="1" x14ac:dyDescent="0.2">
      <c r="A819" s="86" t="s">
        <v>1485</v>
      </c>
      <c r="B819" s="3" t="s">
        <v>1486</v>
      </c>
      <c r="C819" s="8" t="s">
        <v>47</v>
      </c>
      <c r="D819" s="8" t="s">
        <v>71</v>
      </c>
      <c r="E819" s="8" t="s">
        <v>49</v>
      </c>
      <c r="F819" s="2">
        <v>33.159999999999997</v>
      </c>
      <c r="G819" s="2">
        <v>37.5</v>
      </c>
      <c r="H819" s="2">
        <v>37.51</v>
      </c>
      <c r="I819" s="2">
        <v>41.84</v>
      </c>
      <c r="J819" s="2">
        <v>41.85</v>
      </c>
      <c r="K819" s="2">
        <v>46.18</v>
      </c>
      <c r="L819" s="2">
        <v>46.19</v>
      </c>
      <c r="M819" s="2">
        <v>50.52</v>
      </c>
      <c r="N819" s="2">
        <v>68979.59</v>
      </c>
      <c r="O819" s="2">
        <v>78005.679999999993</v>
      </c>
      <c r="P819" s="2">
        <v>78005.689999999988</v>
      </c>
      <c r="Q819" s="18">
        <v>87031.77</v>
      </c>
      <c r="R819" s="18">
        <v>87031.78</v>
      </c>
      <c r="S819" s="18">
        <v>96057.85</v>
      </c>
      <c r="T819" s="18">
        <v>96057.86</v>
      </c>
      <c r="U819" s="2">
        <v>105083.94</v>
      </c>
    </row>
    <row r="820" spans="1:21" ht="13.15" customHeight="1" x14ac:dyDescent="0.2">
      <c r="A820" s="86" t="s">
        <v>1487</v>
      </c>
      <c r="B820" s="3" t="s">
        <v>1488</v>
      </c>
      <c r="C820" s="8" t="s">
        <v>47</v>
      </c>
      <c r="D820" s="8" t="s">
        <v>129</v>
      </c>
      <c r="E820" s="8" t="s">
        <v>49</v>
      </c>
      <c r="F820" s="2">
        <v>49.83</v>
      </c>
      <c r="G820" s="2">
        <v>56.53</v>
      </c>
      <c r="H820" s="2">
        <v>56.54</v>
      </c>
      <c r="I820" s="2">
        <v>63.22</v>
      </c>
      <c r="J820" s="2">
        <v>63.23</v>
      </c>
      <c r="K820" s="2">
        <v>69.92</v>
      </c>
      <c r="L820" s="2">
        <v>69.930000000000007</v>
      </c>
      <c r="M820" s="2">
        <v>76.61</v>
      </c>
      <c r="N820" s="2">
        <v>103640</v>
      </c>
      <c r="O820" s="2">
        <v>117566.63</v>
      </c>
      <c r="P820" s="2">
        <v>117566.64</v>
      </c>
      <c r="Q820" s="18">
        <v>131493.25</v>
      </c>
      <c r="R820" s="18">
        <v>131493.26</v>
      </c>
      <c r="S820" s="18">
        <v>145419.88</v>
      </c>
      <c r="T820" s="18">
        <v>145419.89000000001</v>
      </c>
      <c r="U820" s="2">
        <v>159346.5</v>
      </c>
    </row>
    <row r="821" spans="1:21" ht="13.15" customHeight="1" x14ac:dyDescent="0.2">
      <c r="A821" s="86" t="s">
        <v>1489</v>
      </c>
      <c r="B821" s="3" t="s">
        <v>1490</v>
      </c>
      <c r="C821" s="8" t="s">
        <v>47</v>
      </c>
      <c r="D821" s="8" t="s">
        <v>167</v>
      </c>
      <c r="E821" s="8" t="s">
        <v>49</v>
      </c>
      <c r="F821" s="2">
        <v>42.4</v>
      </c>
      <c r="G821" s="2">
        <v>48.51</v>
      </c>
      <c r="H821" s="2">
        <v>48.519999999999996</v>
      </c>
      <c r="I821" s="2">
        <v>54.62</v>
      </c>
      <c r="J821" s="2">
        <v>54.629999999999995</v>
      </c>
      <c r="K821" s="2">
        <v>60.72</v>
      </c>
      <c r="L821" s="2">
        <v>60.73</v>
      </c>
      <c r="M821" s="2">
        <v>66.83</v>
      </c>
      <c r="N821" s="2">
        <v>88200</v>
      </c>
      <c r="O821" s="2">
        <v>100899.42</v>
      </c>
      <c r="P821" s="2">
        <v>100899.43</v>
      </c>
      <c r="Q821" s="18">
        <v>113598.85</v>
      </c>
      <c r="R821" s="18">
        <v>113598.86</v>
      </c>
      <c r="S821" s="18">
        <v>126298.27</v>
      </c>
      <c r="T821" s="18">
        <v>126298.28</v>
      </c>
      <c r="U821" s="2">
        <v>138997.69</v>
      </c>
    </row>
    <row r="822" spans="1:21" ht="13.15" customHeight="1" x14ac:dyDescent="0.2">
      <c r="A822" s="86" t="s">
        <v>1491</v>
      </c>
      <c r="B822" s="3" t="s">
        <v>1492</v>
      </c>
      <c r="C822" s="8" t="s">
        <v>47</v>
      </c>
      <c r="D822" s="8" t="s">
        <v>58</v>
      </c>
      <c r="E822" s="8" t="s">
        <v>49</v>
      </c>
      <c r="F822" s="2">
        <v>25</v>
      </c>
      <c r="G822" s="2">
        <v>28.27</v>
      </c>
      <c r="H822" s="2">
        <v>28.28</v>
      </c>
      <c r="I822" s="2">
        <v>31.55</v>
      </c>
      <c r="J822" s="2">
        <v>31.560000000000002</v>
      </c>
      <c r="K822" s="2">
        <v>34.82</v>
      </c>
      <c r="L822" s="2">
        <v>34.83</v>
      </c>
      <c r="M822" s="2">
        <v>38.090000000000003</v>
      </c>
      <c r="N822" s="2">
        <v>52000</v>
      </c>
      <c r="O822" s="2">
        <v>58804.28</v>
      </c>
      <c r="P822" s="2">
        <v>58804.29</v>
      </c>
      <c r="Q822" s="18">
        <v>65608.570000000007</v>
      </c>
      <c r="R822" s="18">
        <v>65608.58</v>
      </c>
      <c r="S822" s="18">
        <v>72412.850000000006</v>
      </c>
      <c r="T822" s="18">
        <v>72412.86</v>
      </c>
      <c r="U822" s="2">
        <v>79217.13</v>
      </c>
    </row>
    <row r="823" spans="1:21" ht="13.15" customHeight="1" x14ac:dyDescent="0.2">
      <c r="A823" s="86" t="s">
        <v>419</v>
      </c>
      <c r="B823" s="3" t="s">
        <v>1798</v>
      </c>
      <c r="C823" s="8" t="s">
        <v>47</v>
      </c>
      <c r="D823" s="8" t="s">
        <v>126</v>
      </c>
      <c r="E823" s="8" t="s">
        <v>49</v>
      </c>
      <c r="F823" s="2">
        <v>42.63</v>
      </c>
      <c r="G823" s="2">
        <v>48.36</v>
      </c>
      <c r="H823" s="2">
        <v>48.37</v>
      </c>
      <c r="I823" s="2">
        <v>54.09</v>
      </c>
      <c r="J823" s="2">
        <v>54.1</v>
      </c>
      <c r="K823" s="2">
        <v>59.82</v>
      </c>
      <c r="L823" s="2">
        <v>59.83</v>
      </c>
      <c r="M823" s="2">
        <v>65.55</v>
      </c>
      <c r="N823" s="2">
        <v>88680</v>
      </c>
      <c r="O823" s="2">
        <v>100596.38</v>
      </c>
      <c r="P823" s="2">
        <v>100596.39</v>
      </c>
      <c r="Q823" s="18">
        <v>112512.75</v>
      </c>
      <c r="R823" s="18">
        <v>112512.76</v>
      </c>
      <c r="S823" s="18">
        <v>124429.13</v>
      </c>
      <c r="T823" s="18">
        <v>124429.14</v>
      </c>
      <c r="U823" s="2">
        <v>136345.5</v>
      </c>
    </row>
    <row r="824" spans="1:21" ht="13.15" customHeight="1" x14ac:dyDescent="0.2">
      <c r="A824" s="84" t="s">
        <v>1812</v>
      </c>
      <c r="B824" s="3" t="s">
        <v>1813</v>
      </c>
      <c r="C824" s="8" t="s">
        <v>47</v>
      </c>
      <c r="D824" s="25">
        <v>21</v>
      </c>
      <c r="E824" s="8" t="s">
        <v>49</v>
      </c>
      <c r="F824" s="2">
        <v>62.02</v>
      </c>
      <c r="G824" s="2">
        <v>71.94</v>
      </c>
      <c r="H824" s="2">
        <v>71.95</v>
      </c>
      <c r="I824" s="2">
        <v>81.87</v>
      </c>
      <c r="J824" s="2">
        <v>81.88000000000001</v>
      </c>
      <c r="K824" s="2">
        <v>91.79</v>
      </c>
      <c r="L824" s="2">
        <v>91.800000000000011</v>
      </c>
      <c r="M824" s="2">
        <v>101.71</v>
      </c>
      <c r="N824" s="2">
        <v>129000</v>
      </c>
      <c r="O824" s="2">
        <v>149640</v>
      </c>
      <c r="P824" s="2">
        <v>149640.01</v>
      </c>
      <c r="Q824" s="18">
        <v>170280</v>
      </c>
      <c r="R824" s="18">
        <v>170280.01</v>
      </c>
      <c r="S824" s="18">
        <v>190920</v>
      </c>
      <c r="T824" s="18">
        <v>190920.01</v>
      </c>
      <c r="U824" s="2">
        <v>211560</v>
      </c>
    </row>
    <row r="825" spans="1:21" ht="13.15" customHeight="1" x14ac:dyDescent="0.2">
      <c r="A825" s="86" t="s">
        <v>629</v>
      </c>
      <c r="B825" s="3" t="s">
        <v>1671</v>
      </c>
      <c r="C825" s="8" t="s">
        <v>47</v>
      </c>
      <c r="D825" s="8" t="s">
        <v>167</v>
      </c>
      <c r="E825" s="8" t="s">
        <v>49</v>
      </c>
      <c r="F825" s="2">
        <v>42.4</v>
      </c>
      <c r="G825" s="2">
        <v>48.51</v>
      </c>
      <c r="H825" s="2">
        <v>48.519999999999996</v>
      </c>
      <c r="I825" s="2">
        <v>54.62</v>
      </c>
      <c r="J825" s="2">
        <v>54.629999999999995</v>
      </c>
      <c r="K825" s="2">
        <v>60.72</v>
      </c>
      <c r="L825" s="2">
        <v>60.73</v>
      </c>
      <c r="M825" s="2">
        <v>66.83</v>
      </c>
      <c r="N825" s="2">
        <v>88200</v>
      </c>
      <c r="O825" s="2">
        <v>100899.42</v>
      </c>
      <c r="P825" s="2">
        <v>100899.43</v>
      </c>
      <c r="Q825" s="18">
        <v>113598.85</v>
      </c>
      <c r="R825" s="18">
        <v>113598.86</v>
      </c>
      <c r="S825" s="18">
        <v>126298.27</v>
      </c>
      <c r="T825" s="18">
        <v>126298.28</v>
      </c>
      <c r="U825" s="2">
        <v>138997.69</v>
      </c>
    </row>
    <row r="826" spans="1:21" ht="13.15" customHeight="1" x14ac:dyDescent="0.2">
      <c r="A826" s="86" t="s">
        <v>1493</v>
      </c>
      <c r="B826" s="3" t="s">
        <v>1494</v>
      </c>
      <c r="C826" s="8" t="s">
        <v>15</v>
      </c>
      <c r="D826" s="8" t="s">
        <v>632</v>
      </c>
      <c r="E826" s="8" t="s">
        <v>17</v>
      </c>
      <c r="F826" s="2">
        <v>15</v>
      </c>
      <c r="G826" s="2"/>
      <c r="H826" s="2"/>
      <c r="I826" s="2"/>
      <c r="J826" s="2"/>
      <c r="K826" s="2"/>
      <c r="L826" s="2"/>
      <c r="M826" s="2">
        <v>31.06</v>
      </c>
      <c r="N826" s="2">
        <v>31200</v>
      </c>
      <c r="O826" s="2"/>
      <c r="P826" s="2"/>
      <c r="Q826" s="18"/>
      <c r="R826" s="18"/>
      <c r="S826" s="18"/>
      <c r="T826" s="18"/>
      <c r="U826" s="2">
        <v>64604.800000000003</v>
      </c>
    </row>
    <row r="827" spans="1:21" ht="13.15" customHeight="1" x14ac:dyDescent="0.2">
      <c r="A827" s="87" t="s">
        <v>1495</v>
      </c>
      <c r="B827" s="3" t="s">
        <v>1697</v>
      </c>
      <c r="C827" s="8" t="s">
        <v>47</v>
      </c>
      <c r="D827" s="8" t="s">
        <v>167</v>
      </c>
      <c r="E827" s="8" t="s">
        <v>49</v>
      </c>
      <c r="F827" s="2">
        <v>42.4</v>
      </c>
      <c r="G827" s="2">
        <v>48.51</v>
      </c>
      <c r="H827" s="2">
        <v>48.519999999999996</v>
      </c>
      <c r="I827" s="2">
        <v>54.62</v>
      </c>
      <c r="J827" s="2">
        <v>54.629999999999995</v>
      </c>
      <c r="K827" s="2">
        <v>60.72</v>
      </c>
      <c r="L827" s="2">
        <v>60.73</v>
      </c>
      <c r="M827" s="2">
        <v>66.83</v>
      </c>
      <c r="N827" s="2">
        <v>88200</v>
      </c>
      <c r="O827" s="2">
        <v>100899.42</v>
      </c>
      <c r="P827" s="2">
        <v>100899.43</v>
      </c>
      <c r="Q827" s="18">
        <v>113598.85</v>
      </c>
      <c r="R827" s="18">
        <v>113598.86</v>
      </c>
      <c r="S827" s="18">
        <v>126298.27</v>
      </c>
      <c r="T827" s="18">
        <v>126298.28</v>
      </c>
      <c r="U827" s="2">
        <v>138997.69</v>
      </c>
    </row>
    <row r="828" spans="1:21" ht="13.15" customHeight="1" x14ac:dyDescent="0.2">
      <c r="A828" s="86" t="s">
        <v>1496</v>
      </c>
      <c r="B828" s="3" t="s">
        <v>1497</v>
      </c>
      <c r="C828" s="8" t="s">
        <v>47</v>
      </c>
      <c r="D828" s="8" t="s">
        <v>48</v>
      </c>
      <c r="E828" s="8" t="s">
        <v>49</v>
      </c>
      <c r="F828" s="2">
        <v>36.729999999999997</v>
      </c>
      <c r="G828" s="2">
        <v>42.02</v>
      </c>
      <c r="H828" s="2">
        <v>42.03</v>
      </c>
      <c r="I828" s="2">
        <v>47.31</v>
      </c>
      <c r="J828" s="2">
        <v>47.32</v>
      </c>
      <c r="K828" s="2">
        <v>52.6</v>
      </c>
      <c r="L828" s="2">
        <v>52.61</v>
      </c>
      <c r="M828" s="2">
        <v>57.89</v>
      </c>
      <c r="N828" s="2">
        <v>76400</v>
      </c>
      <c r="O828" s="2">
        <v>87400.41</v>
      </c>
      <c r="P828" s="2">
        <v>87400.42</v>
      </c>
      <c r="Q828" s="18">
        <v>98400.82</v>
      </c>
      <c r="R828" s="18">
        <v>98400.83</v>
      </c>
      <c r="S828" s="18">
        <v>109401.22</v>
      </c>
      <c r="T828" s="18">
        <v>109401.23</v>
      </c>
      <c r="U828" s="2">
        <v>120401.63</v>
      </c>
    </row>
    <row r="829" spans="1:21" ht="13.15" customHeight="1" x14ac:dyDescent="0.2">
      <c r="A829" s="86" t="s">
        <v>1498</v>
      </c>
      <c r="B829" s="3" t="s">
        <v>1499</v>
      </c>
      <c r="C829" s="8" t="s">
        <v>47</v>
      </c>
      <c r="D829" s="8" t="s">
        <v>167</v>
      </c>
      <c r="E829" s="8" t="s">
        <v>49</v>
      </c>
      <c r="F829" s="2">
        <v>42.4</v>
      </c>
      <c r="G829" s="2">
        <v>48.51</v>
      </c>
      <c r="H829" s="2">
        <v>48.519999999999996</v>
      </c>
      <c r="I829" s="2">
        <v>54.62</v>
      </c>
      <c r="J829" s="2">
        <v>54.629999999999995</v>
      </c>
      <c r="K829" s="2">
        <v>60.72</v>
      </c>
      <c r="L829" s="2">
        <v>60.73</v>
      </c>
      <c r="M829" s="2">
        <v>66.83</v>
      </c>
      <c r="N829" s="2">
        <v>88200</v>
      </c>
      <c r="O829" s="2">
        <v>100899.42</v>
      </c>
      <c r="P829" s="2">
        <v>100899.43</v>
      </c>
      <c r="Q829" s="18">
        <v>113598.85</v>
      </c>
      <c r="R829" s="18">
        <v>113598.86</v>
      </c>
      <c r="S829" s="18">
        <v>126298.27</v>
      </c>
      <c r="T829" s="18">
        <v>126298.28</v>
      </c>
      <c r="U829" s="2">
        <v>138997.69</v>
      </c>
    </row>
    <row r="830" spans="1:21" ht="13.15" customHeight="1" x14ac:dyDescent="0.2">
      <c r="A830" s="86" t="s">
        <v>1500</v>
      </c>
      <c r="B830" s="3" t="s">
        <v>1501</v>
      </c>
      <c r="C830" s="8" t="s">
        <v>47</v>
      </c>
      <c r="D830" s="8" t="s">
        <v>129</v>
      </c>
      <c r="E830" s="8" t="s">
        <v>49</v>
      </c>
      <c r="F830" s="2">
        <v>49.83</v>
      </c>
      <c r="G830" s="2">
        <v>56.53</v>
      </c>
      <c r="H830" s="2">
        <v>56.54</v>
      </c>
      <c r="I830" s="2">
        <v>63.22</v>
      </c>
      <c r="J830" s="2">
        <v>63.23</v>
      </c>
      <c r="K830" s="2">
        <v>69.92</v>
      </c>
      <c r="L830" s="2">
        <v>69.930000000000007</v>
      </c>
      <c r="M830" s="2">
        <v>76.61</v>
      </c>
      <c r="N830" s="2">
        <v>103640</v>
      </c>
      <c r="O830" s="2">
        <v>117566.63</v>
      </c>
      <c r="P830" s="2">
        <v>117566.64</v>
      </c>
      <c r="Q830" s="18">
        <v>131493.25</v>
      </c>
      <c r="R830" s="18">
        <v>131493.26</v>
      </c>
      <c r="S830" s="18">
        <v>145419.88</v>
      </c>
      <c r="T830" s="18">
        <v>145419.89000000001</v>
      </c>
      <c r="U830" s="2">
        <v>159346.5</v>
      </c>
    </row>
    <row r="831" spans="1:21" ht="13.15" customHeight="1" x14ac:dyDescent="0.2">
      <c r="A831" s="86" t="s">
        <v>1502</v>
      </c>
      <c r="B831" s="3" t="s">
        <v>1649</v>
      </c>
      <c r="C831" s="8" t="s">
        <v>47</v>
      </c>
      <c r="D831" s="8" t="s">
        <v>48</v>
      </c>
      <c r="E831" s="8" t="s">
        <v>49</v>
      </c>
      <c r="F831" s="2">
        <v>36.729999999999997</v>
      </c>
      <c r="G831" s="2">
        <v>42.02</v>
      </c>
      <c r="H831" s="2">
        <v>42.03</v>
      </c>
      <c r="I831" s="2">
        <v>47.31</v>
      </c>
      <c r="J831" s="2">
        <v>47.32</v>
      </c>
      <c r="K831" s="2">
        <v>52.6</v>
      </c>
      <c r="L831" s="2">
        <v>52.61</v>
      </c>
      <c r="M831" s="2">
        <v>57.89</v>
      </c>
      <c r="N831" s="2">
        <v>76400</v>
      </c>
      <c r="O831" s="2">
        <v>87400.41</v>
      </c>
      <c r="P831" s="2">
        <v>87400.42</v>
      </c>
      <c r="Q831" s="18">
        <v>98400.82</v>
      </c>
      <c r="R831" s="18">
        <v>98400.83</v>
      </c>
      <c r="S831" s="18">
        <v>109401.22</v>
      </c>
      <c r="T831" s="18">
        <v>109401.23</v>
      </c>
      <c r="U831" s="2">
        <v>120401.63</v>
      </c>
    </row>
    <row r="832" spans="1:21" ht="13.15" customHeight="1" x14ac:dyDescent="0.2">
      <c r="A832" s="86" t="s">
        <v>1504</v>
      </c>
      <c r="B832" s="3" t="s">
        <v>1505</v>
      </c>
      <c r="C832" s="8" t="s">
        <v>47</v>
      </c>
      <c r="D832" s="8" t="s">
        <v>52</v>
      </c>
      <c r="E832" s="8" t="s">
        <v>49</v>
      </c>
      <c r="F832" s="2">
        <v>29.04</v>
      </c>
      <c r="G832" s="2">
        <v>32.840000000000003</v>
      </c>
      <c r="H832" s="2">
        <v>32.85</v>
      </c>
      <c r="I832" s="2">
        <v>36.64</v>
      </c>
      <c r="J832" s="2">
        <v>36.65</v>
      </c>
      <c r="K832" s="2">
        <v>40.44</v>
      </c>
      <c r="L832" s="2">
        <v>40.449999999999996</v>
      </c>
      <c r="M832" s="2">
        <v>44.24</v>
      </c>
      <c r="N832" s="2">
        <v>60408.160000000003</v>
      </c>
      <c r="O832" s="2">
        <v>68312.67</v>
      </c>
      <c r="P832" s="2">
        <v>68312.679999999993</v>
      </c>
      <c r="Q832" s="18">
        <v>76217.17</v>
      </c>
      <c r="R832" s="18">
        <v>76217.179999999993</v>
      </c>
      <c r="S832" s="18">
        <v>84121.68</v>
      </c>
      <c r="T832" s="18">
        <v>84121.689999999988</v>
      </c>
      <c r="U832" s="2">
        <v>92026.18</v>
      </c>
    </row>
    <row r="833" spans="1:21" ht="13.15" customHeight="1" x14ac:dyDescent="0.2">
      <c r="A833" s="86" t="s">
        <v>1506</v>
      </c>
      <c r="B833" s="3" t="s">
        <v>1507</v>
      </c>
      <c r="C833" s="8" t="s">
        <v>15</v>
      </c>
      <c r="D833" s="8" t="s">
        <v>337</v>
      </c>
      <c r="E833" s="8" t="s">
        <v>17</v>
      </c>
      <c r="F833" s="2">
        <v>29.36</v>
      </c>
      <c r="G833" s="2">
        <v>33.200000000000003</v>
      </c>
      <c r="H833" s="2">
        <v>33.21</v>
      </c>
      <c r="I833" s="2">
        <v>37.04</v>
      </c>
      <c r="J833" s="2">
        <v>37.049999999999997</v>
      </c>
      <c r="K833" s="2">
        <v>40.880000000000003</v>
      </c>
      <c r="L833" s="2">
        <v>40.89</v>
      </c>
      <c r="M833" s="2">
        <v>44.72</v>
      </c>
      <c r="N833" s="2">
        <v>61061.22</v>
      </c>
      <c r="O833" s="2">
        <v>69051.179999999993</v>
      </c>
      <c r="P833" s="2">
        <v>69051.189999999988</v>
      </c>
      <c r="Q833" s="18">
        <v>77041.14</v>
      </c>
      <c r="R833" s="18">
        <v>77041.149999999994</v>
      </c>
      <c r="S833" s="18">
        <v>85031.1</v>
      </c>
      <c r="T833" s="18">
        <v>85031.11</v>
      </c>
      <c r="U833" s="2">
        <v>93021.06</v>
      </c>
    </row>
    <row r="834" spans="1:21" ht="13.15" customHeight="1" x14ac:dyDescent="0.2">
      <c r="A834" s="86" t="s">
        <v>1508</v>
      </c>
      <c r="B834" s="3" t="s">
        <v>1509</v>
      </c>
      <c r="C834" s="8" t="s">
        <v>15</v>
      </c>
      <c r="D834" s="8" t="s">
        <v>113</v>
      </c>
      <c r="E834" s="8" t="s">
        <v>17</v>
      </c>
      <c r="F834" s="2">
        <v>15</v>
      </c>
      <c r="G834" s="2">
        <v>16.13</v>
      </c>
      <c r="H834" s="2">
        <v>16.14</v>
      </c>
      <c r="I834" s="2">
        <v>17.260000000000002</v>
      </c>
      <c r="J834" s="2">
        <v>17.270000000000003</v>
      </c>
      <c r="K834" s="2">
        <v>18.38</v>
      </c>
      <c r="L834" s="2">
        <v>18.39</v>
      </c>
      <c r="M834" s="2">
        <v>19.510000000000002</v>
      </c>
      <c r="N834" s="2">
        <v>31200</v>
      </c>
      <c r="O834" s="2">
        <v>33542.910000000003</v>
      </c>
      <c r="P834" s="2">
        <v>33542.920000000006</v>
      </c>
      <c r="Q834" s="18">
        <v>35885.82</v>
      </c>
      <c r="R834" s="18">
        <v>35885.83</v>
      </c>
      <c r="S834" s="18">
        <v>38228.730000000003</v>
      </c>
      <c r="T834" s="18">
        <v>38228.740000000005</v>
      </c>
      <c r="U834" s="2">
        <v>40571.64</v>
      </c>
    </row>
    <row r="835" spans="1:21" ht="13.15" customHeight="1" x14ac:dyDescent="0.2">
      <c r="A835" s="86" t="s">
        <v>1510</v>
      </c>
      <c r="B835" s="3" t="s">
        <v>1511</v>
      </c>
      <c r="C835" s="8" t="s">
        <v>32</v>
      </c>
      <c r="D835" s="8" t="s">
        <v>868</v>
      </c>
      <c r="E835" s="8" t="s">
        <v>17</v>
      </c>
      <c r="F835" s="2">
        <v>16.07</v>
      </c>
      <c r="G835" s="2"/>
      <c r="H835" s="2"/>
      <c r="I835" s="2"/>
      <c r="J835" s="2"/>
      <c r="K835" s="2"/>
      <c r="L835" s="2"/>
      <c r="M835" s="2">
        <v>19.89</v>
      </c>
      <c r="N835" s="2">
        <v>33431.08</v>
      </c>
      <c r="O835" s="2"/>
      <c r="P835" s="2"/>
      <c r="Q835" s="18"/>
      <c r="R835" s="18"/>
      <c r="S835" s="18"/>
      <c r="T835" s="18"/>
      <c r="U835" s="2">
        <v>41378.32</v>
      </c>
    </row>
    <row r="836" spans="1:21" ht="13.15" customHeight="1" x14ac:dyDescent="0.2">
      <c r="A836" s="86" t="s">
        <v>1512</v>
      </c>
      <c r="B836" s="3" t="s">
        <v>1513</v>
      </c>
      <c r="C836" s="8" t="s">
        <v>15</v>
      </c>
      <c r="D836" s="8" t="s">
        <v>20</v>
      </c>
      <c r="E836" s="8" t="s">
        <v>17</v>
      </c>
      <c r="F836" s="2">
        <v>17.89</v>
      </c>
      <c r="G836" s="2">
        <v>20</v>
      </c>
      <c r="H836" s="2">
        <v>20.010000000000002</v>
      </c>
      <c r="I836" s="2">
        <v>22.1</v>
      </c>
      <c r="J836" s="2">
        <v>22.110000000000003</v>
      </c>
      <c r="K836" s="2">
        <v>24.21</v>
      </c>
      <c r="L836" s="2">
        <v>24.220000000000002</v>
      </c>
      <c r="M836" s="2">
        <v>26.31</v>
      </c>
      <c r="N836" s="2">
        <v>37208.33</v>
      </c>
      <c r="O836" s="2">
        <v>41588.449999999997</v>
      </c>
      <c r="P836" s="2">
        <v>41588.46</v>
      </c>
      <c r="Q836" s="18">
        <v>45968.57</v>
      </c>
      <c r="R836" s="18">
        <v>45968.58</v>
      </c>
      <c r="S836" s="18">
        <v>50348.69</v>
      </c>
      <c r="T836" s="18">
        <v>50348.700000000004</v>
      </c>
      <c r="U836" s="2">
        <v>54728.81</v>
      </c>
    </row>
    <row r="837" spans="1:21" ht="13.15" customHeight="1" x14ac:dyDescent="0.2">
      <c r="A837" s="86" t="s">
        <v>1514</v>
      </c>
      <c r="B837" s="3" t="s">
        <v>1515</v>
      </c>
      <c r="C837" s="8" t="s">
        <v>104</v>
      </c>
      <c r="D837" s="8" t="s">
        <v>617</v>
      </c>
      <c r="E837" s="8" t="s">
        <v>17</v>
      </c>
      <c r="F837" s="2">
        <v>15</v>
      </c>
      <c r="G837" s="2"/>
      <c r="H837" s="2"/>
      <c r="I837" s="2"/>
      <c r="J837" s="2"/>
      <c r="K837" s="2"/>
      <c r="L837" s="2"/>
      <c r="M837" s="2">
        <v>38.83</v>
      </c>
      <c r="N837" s="2">
        <v>31200</v>
      </c>
      <c r="O837" s="2"/>
      <c r="P837" s="2"/>
      <c r="Q837" s="18"/>
      <c r="R837" s="18"/>
      <c r="S837" s="18"/>
      <c r="T837" s="18"/>
      <c r="U837" s="2">
        <f>Table1[[#This Row],[HQ4 Max]]*2080</f>
        <v>80766.399999999994</v>
      </c>
    </row>
    <row r="838" spans="1:21" ht="13.15" customHeight="1" x14ac:dyDescent="0.2">
      <c r="A838" s="86" t="s">
        <v>1516</v>
      </c>
      <c r="B838" s="3" t="s">
        <v>1517</v>
      </c>
      <c r="C838" s="8" t="s">
        <v>15</v>
      </c>
      <c r="D838" s="8" t="s">
        <v>617</v>
      </c>
      <c r="E838" s="8" t="s">
        <v>17</v>
      </c>
      <c r="F838" s="2">
        <v>15</v>
      </c>
      <c r="G838" s="2"/>
      <c r="H838" s="2"/>
      <c r="I838" s="2"/>
      <c r="J838" s="2"/>
      <c r="K838" s="2"/>
      <c r="L838" s="2"/>
      <c r="M838" s="2">
        <v>38.83</v>
      </c>
      <c r="N838" s="2">
        <v>31200</v>
      </c>
      <c r="O838" s="2"/>
      <c r="P838" s="2"/>
      <c r="Q838" s="18"/>
      <c r="R838" s="18"/>
      <c r="S838" s="18"/>
      <c r="T838" s="18"/>
      <c r="U838" s="2">
        <f>Table1[[#This Row],[HQ4 Max]]*2080</f>
        <v>80766.399999999994</v>
      </c>
    </row>
    <row r="839" spans="1:21" ht="13.15" customHeight="1" x14ac:dyDescent="0.2">
      <c r="A839" s="86" t="s">
        <v>1518</v>
      </c>
      <c r="B839" s="3" t="s">
        <v>1519</v>
      </c>
      <c r="C839" s="8" t="s">
        <v>15</v>
      </c>
      <c r="D839" s="8" t="s">
        <v>105</v>
      </c>
      <c r="E839" s="8" t="s">
        <v>17</v>
      </c>
      <c r="F839" s="2">
        <v>19.899999999999999</v>
      </c>
      <c r="G839" s="2"/>
      <c r="H839" s="2"/>
      <c r="I839" s="2"/>
      <c r="J839" s="2"/>
      <c r="K839" s="2"/>
      <c r="L839" s="2"/>
      <c r="M839" s="2">
        <v>46.4</v>
      </c>
      <c r="N839" s="2">
        <v>41400</v>
      </c>
      <c r="O839" s="2"/>
      <c r="P839" s="2"/>
      <c r="Q839" s="18"/>
      <c r="R839" s="18"/>
      <c r="S839" s="18"/>
      <c r="T839" s="18"/>
      <c r="U839" s="2">
        <f>Table1[[#This Row],[HQ4 Max]]*2080</f>
        <v>96512</v>
      </c>
    </row>
    <row r="840" spans="1:21" ht="13.15" customHeight="1" x14ac:dyDescent="0.2">
      <c r="A840" s="86" t="s">
        <v>1520</v>
      </c>
      <c r="B840" s="3" t="s">
        <v>1521</v>
      </c>
      <c r="C840" s="8" t="s">
        <v>15</v>
      </c>
      <c r="D840" s="8" t="s">
        <v>26</v>
      </c>
      <c r="E840" s="8" t="s">
        <v>17</v>
      </c>
      <c r="F840" s="2">
        <v>25.65</v>
      </c>
      <c r="G840" s="2">
        <v>29.01</v>
      </c>
      <c r="H840" s="2">
        <v>29.020000000000003</v>
      </c>
      <c r="I840" s="2">
        <v>32.36</v>
      </c>
      <c r="J840" s="2">
        <v>32.369999999999997</v>
      </c>
      <c r="K840" s="2">
        <v>35.72</v>
      </c>
      <c r="L840" s="2">
        <v>35.729999999999997</v>
      </c>
      <c r="M840" s="2">
        <v>39.07</v>
      </c>
      <c r="N840" s="2">
        <v>53346.94</v>
      </c>
      <c r="O840" s="2">
        <v>60327.47</v>
      </c>
      <c r="P840" s="2">
        <v>60327.48</v>
      </c>
      <c r="Q840" s="18">
        <v>67308</v>
      </c>
      <c r="R840" s="18">
        <v>67308.009999999995</v>
      </c>
      <c r="S840" s="18">
        <v>74288.53</v>
      </c>
      <c r="T840" s="18">
        <v>74288.539999999994</v>
      </c>
      <c r="U840" s="2">
        <v>81269.06</v>
      </c>
    </row>
    <row r="841" spans="1:21" ht="13.15" customHeight="1" x14ac:dyDescent="0.2">
      <c r="A841" s="86" t="s">
        <v>1522</v>
      </c>
      <c r="B841" s="3" t="s">
        <v>1523</v>
      </c>
      <c r="C841" s="8" t="s">
        <v>15</v>
      </c>
      <c r="D841" s="8" t="s">
        <v>632</v>
      </c>
      <c r="E841" s="8" t="s">
        <v>17</v>
      </c>
      <c r="F841" s="2">
        <v>15</v>
      </c>
      <c r="G841" s="2"/>
      <c r="H841" s="2"/>
      <c r="I841" s="2"/>
      <c r="J841" s="2"/>
      <c r="K841" s="2"/>
      <c r="L841" s="2"/>
      <c r="M841" s="2">
        <v>31.06</v>
      </c>
      <c r="N841" s="2">
        <v>31200</v>
      </c>
      <c r="O841" s="2"/>
      <c r="P841" s="2"/>
      <c r="Q841" s="18"/>
      <c r="R841" s="18"/>
      <c r="S841" s="18"/>
      <c r="T841" s="18"/>
      <c r="U841" s="2">
        <v>64604.800000000003</v>
      </c>
    </row>
    <row r="842" spans="1:21" ht="13.15" customHeight="1" x14ac:dyDescent="0.2">
      <c r="A842" s="86" t="s">
        <v>1524</v>
      </c>
      <c r="B842" s="3" t="s">
        <v>1525</v>
      </c>
      <c r="C842" s="8" t="s">
        <v>15</v>
      </c>
      <c r="D842" s="8" t="s">
        <v>632</v>
      </c>
      <c r="E842" s="8" t="s">
        <v>17</v>
      </c>
      <c r="F842" s="2">
        <v>15</v>
      </c>
      <c r="G842" s="2"/>
      <c r="H842" s="2"/>
      <c r="I842" s="2"/>
      <c r="J842" s="2"/>
      <c r="K842" s="2"/>
      <c r="L842" s="2"/>
      <c r="M842" s="2">
        <v>31.06</v>
      </c>
      <c r="N842" s="2">
        <v>31200</v>
      </c>
      <c r="O842" s="2"/>
      <c r="P842" s="2"/>
      <c r="Q842" s="18"/>
      <c r="R842" s="18"/>
      <c r="S842" s="18"/>
      <c r="T842" s="18"/>
      <c r="U842" s="2">
        <v>64604.800000000003</v>
      </c>
    </row>
    <row r="843" spans="1:21" ht="13.15" customHeight="1" x14ac:dyDescent="0.2">
      <c r="A843" s="86" t="s">
        <v>1526</v>
      </c>
      <c r="B843" s="3" t="s">
        <v>1527</v>
      </c>
      <c r="C843" s="8" t="s">
        <v>15</v>
      </c>
      <c r="D843" s="8" t="s">
        <v>632</v>
      </c>
      <c r="E843" s="8" t="s">
        <v>17</v>
      </c>
      <c r="F843" s="2">
        <v>15</v>
      </c>
      <c r="G843" s="2"/>
      <c r="H843" s="2"/>
      <c r="I843" s="2"/>
      <c r="J843" s="2"/>
      <c r="K843" s="2"/>
      <c r="L843" s="2"/>
      <c r="M843" s="2">
        <v>31.06</v>
      </c>
      <c r="N843" s="2">
        <v>31200</v>
      </c>
      <c r="O843" s="2"/>
      <c r="P843" s="2"/>
      <c r="Q843" s="18"/>
      <c r="R843" s="18"/>
      <c r="S843" s="18"/>
      <c r="T843" s="18"/>
      <c r="U843" s="2">
        <v>64604.800000000003</v>
      </c>
    </row>
    <row r="844" spans="1:21" ht="13.15" customHeight="1" x14ac:dyDescent="0.2">
      <c r="A844" s="86" t="s">
        <v>1528</v>
      </c>
      <c r="B844" s="3" t="s">
        <v>1529</v>
      </c>
      <c r="C844" s="8" t="s">
        <v>15</v>
      </c>
      <c r="D844" s="8" t="s">
        <v>498</v>
      </c>
      <c r="E844" s="8" t="s">
        <v>17</v>
      </c>
      <c r="F844" s="2">
        <v>18</v>
      </c>
      <c r="G844" s="2"/>
      <c r="H844" s="2"/>
      <c r="I844" s="2"/>
      <c r="J844" s="2"/>
      <c r="K844" s="2"/>
      <c r="L844" s="2"/>
      <c r="M844" s="2">
        <v>38.83</v>
      </c>
      <c r="N844" s="2">
        <f>Table1[[#This Row],[HQ1 Min]]*2080</f>
        <v>37440</v>
      </c>
      <c r="O844" s="2"/>
      <c r="P844" s="2"/>
      <c r="Q844" s="18"/>
      <c r="R844" s="18"/>
      <c r="S844" s="18"/>
      <c r="T844" s="18"/>
      <c r="U844" s="2">
        <f>Table1[[#This Row],[HQ4 Max]]*2080</f>
        <v>80766.399999999994</v>
      </c>
    </row>
    <row r="845" spans="1:21" ht="13.15" customHeight="1" x14ac:dyDescent="0.2">
      <c r="A845" s="86" t="s">
        <v>1530</v>
      </c>
      <c r="B845" s="3" t="s">
        <v>1531</v>
      </c>
      <c r="C845" s="8" t="s">
        <v>15</v>
      </c>
      <c r="D845" s="8" t="s">
        <v>498</v>
      </c>
      <c r="E845" s="8" t="s">
        <v>17</v>
      </c>
      <c r="F845" s="2">
        <v>18</v>
      </c>
      <c r="G845" s="2"/>
      <c r="H845" s="2"/>
      <c r="I845" s="2"/>
      <c r="J845" s="2"/>
      <c r="K845" s="2"/>
      <c r="L845" s="2"/>
      <c r="M845" s="2">
        <v>38.83</v>
      </c>
      <c r="N845" s="2">
        <f>Table1[[#This Row],[HQ1 Min]]*2080</f>
        <v>37440</v>
      </c>
      <c r="O845" s="2"/>
      <c r="P845" s="2"/>
      <c r="Q845" s="18"/>
      <c r="R845" s="18"/>
      <c r="S845" s="18"/>
      <c r="T845" s="18"/>
      <c r="U845" s="2">
        <f>Table1[[#This Row],[HQ4 Max]]*2080</f>
        <v>80766.399999999994</v>
      </c>
    </row>
    <row r="846" spans="1:21" ht="13.15" customHeight="1" x14ac:dyDescent="0.2">
      <c r="A846" s="86" t="s">
        <v>1532</v>
      </c>
      <c r="B846" s="3" t="s">
        <v>1533</v>
      </c>
      <c r="C846" s="8" t="s">
        <v>15</v>
      </c>
      <c r="D846" s="8" t="s">
        <v>498</v>
      </c>
      <c r="E846" s="8" t="s">
        <v>17</v>
      </c>
      <c r="F846" s="2">
        <v>18</v>
      </c>
      <c r="G846" s="2"/>
      <c r="H846" s="2"/>
      <c r="I846" s="2"/>
      <c r="J846" s="2"/>
      <c r="K846" s="2"/>
      <c r="L846" s="2"/>
      <c r="M846" s="2">
        <v>38.83</v>
      </c>
      <c r="N846" s="2">
        <f>Table1[[#This Row],[HQ1 Min]]*2080</f>
        <v>37440</v>
      </c>
      <c r="O846" s="2"/>
      <c r="P846" s="2"/>
      <c r="Q846" s="18"/>
      <c r="R846" s="18"/>
      <c r="S846" s="18"/>
      <c r="T846" s="18"/>
      <c r="U846" s="2">
        <f>Table1[[#This Row],[HQ4 Max]]*2080</f>
        <v>80766.399999999994</v>
      </c>
    </row>
    <row r="847" spans="1:21" ht="13.15" customHeight="1" x14ac:dyDescent="0.2">
      <c r="A847" s="86" t="s">
        <v>1534</v>
      </c>
      <c r="B847" s="3" t="s">
        <v>1535</v>
      </c>
      <c r="C847" s="8" t="s">
        <v>15</v>
      </c>
      <c r="D847" s="8" t="s">
        <v>498</v>
      </c>
      <c r="E847" s="8" t="s">
        <v>17</v>
      </c>
      <c r="F847" s="2">
        <v>18</v>
      </c>
      <c r="G847" s="2"/>
      <c r="H847" s="2"/>
      <c r="I847" s="2"/>
      <c r="J847" s="2"/>
      <c r="K847" s="2"/>
      <c r="L847" s="2"/>
      <c r="M847" s="2">
        <v>38.83</v>
      </c>
      <c r="N847" s="2">
        <f>Table1[[#This Row],[HQ1 Min]]*2080</f>
        <v>37440</v>
      </c>
      <c r="O847" s="2"/>
      <c r="P847" s="2"/>
      <c r="Q847" s="18"/>
      <c r="R847" s="18"/>
      <c r="S847" s="18"/>
      <c r="T847" s="18"/>
      <c r="U847" s="2">
        <f>Table1[[#This Row],[HQ4 Max]]*2080</f>
        <v>80766.399999999994</v>
      </c>
    </row>
    <row r="848" spans="1:21" ht="13.15" customHeight="1" x14ac:dyDescent="0.2">
      <c r="A848" s="86" t="s">
        <v>1536</v>
      </c>
      <c r="B848" s="3" t="s">
        <v>1537</v>
      </c>
      <c r="C848" s="8" t="s">
        <v>15</v>
      </c>
      <c r="D848" s="8" t="s">
        <v>498</v>
      </c>
      <c r="E848" s="8" t="s">
        <v>17</v>
      </c>
      <c r="F848" s="2">
        <v>18</v>
      </c>
      <c r="G848" s="2"/>
      <c r="H848" s="2"/>
      <c r="I848" s="2"/>
      <c r="J848" s="2"/>
      <c r="K848" s="2"/>
      <c r="L848" s="2"/>
      <c r="M848" s="2">
        <v>38.83</v>
      </c>
      <c r="N848" s="2">
        <f>Table1[[#This Row],[HQ1 Min]]*2080</f>
        <v>37440</v>
      </c>
      <c r="O848" s="2"/>
      <c r="P848" s="2"/>
      <c r="Q848" s="18"/>
      <c r="R848" s="18"/>
      <c r="S848" s="18"/>
      <c r="T848" s="18"/>
      <c r="U848" s="2">
        <f>Table1[[#This Row],[HQ4 Max]]*2080</f>
        <v>80766.399999999994</v>
      </c>
    </row>
    <row r="849" spans="1:21" ht="13.15" customHeight="1" x14ac:dyDescent="0.2">
      <c r="A849" s="86" t="s">
        <v>1538</v>
      </c>
      <c r="B849" s="3" t="s">
        <v>1539</v>
      </c>
      <c r="C849" s="8" t="s">
        <v>15</v>
      </c>
      <c r="D849" s="8" t="s">
        <v>498</v>
      </c>
      <c r="E849" s="8" t="s">
        <v>17</v>
      </c>
      <c r="F849" s="2">
        <v>18</v>
      </c>
      <c r="G849" s="2"/>
      <c r="H849" s="2"/>
      <c r="I849" s="2"/>
      <c r="J849" s="2"/>
      <c r="K849" s="2"/>
      <c r="L849" s="2"/>
      <c r="M849" s="2">
        <v>38.83</v>
      </c>
      <c r="N849" s="2">
        <f>Table1[[#This Row],[HQ1 Min]]*2080</f>
        <v>37440</v>
      </c>
      <c r="O849" s="2"/>
      <c r="P849" s="2"/>
      <c r="Q849" s="18"/>
      <c r="R849" s="18"/>
      <c r="S849" s="18"/>
      <c r="T849" s="18"/>
      <c r="U849" s="2">
        <f>Table1[[#This Row],[HQ4 Max]]*2080</f>
        <v>80766.399999999994</v>
      </c>
    </row>
    <row r="850" spans="1:21" ht="13.15" customHeight="1" x14ac:dyDescent="0.2">
      <c r="A850" s="86" t="s">
        <v>1540</v>
      </c>
      <c r="B850" s="3" t="s">
        <v>1541</v>
      </c>
      <c r="C850" s="8" t="s">
        <v>15</v>
      </c>
      <c r="D850" s="8" t="s">
        <v>498</v>
      </c>
      <c r="E850" s="8" t="s">
        <v>17</v>
      </c>
      <c r="F850" s="2">
        <v>18</v>
      </c>
      <c r="G850" s="2"/>
      <c r="H850" s="2"/>
      <c r="I850" s="2"/>
      <c r="J850" s="2"/>
      <c r="K850" s="2"/>
      <c r="L850" s="2"/>
      <c r="M850" s="2">
        <v>38.83</v>
      </c>
      <c r="N850" s="2">
        <f>Table1[[#This Row],[HQ1 Min]]*2080</f>
        <v>37440</v>
      </c>
      <c r="O850" s="2"/>
      <c r="P850" s="2"/>
      <c r="Q850" s="18"/>
      <c r="R850" s="18"/>
      <c r="S850" s="18"/>
      <c r="T850" s="18"/>
      <c r="U850" s="2">
        <f>Table1[[#This Row],[HQ4 Max]]*2080</f>
        <v>80766.399999999994</v>
      </c>
    </row>
    <row r="851" spans="1:21" x14ac:dyDescent="0.2">
      <c r="A851" s="86" t="s">
        <v>1542</v>
      </c>
      <c r="B851" s="3" t="s">
        <v>1543</v>
      </c>
      <c r="C851" s="8" t="s">
        <v>15</v>
      </c>
      <c r="D851" s="8" t="s">
        <v>498</v>
      </c>
      <c r="E851" s="8" t="s">
        <v>17</v>
      </c>
      <c r="F851" s="2">
        <v>18</v>
      </c>
      <c r="G851" s="2"/>
      <c r="H851" s="2"/>
      <c r="I851" s="2"/>
      <c r="J851" s="2"/>
      <c r="K851" s="2"/>
      <c r="L851" s="2"/>
      <c r="M851" s="2">
        <v>38.83</v>
      </c>
      <c r="N851" s="2">
        <f>Table1[[#This Row],[HQ1 Min]]*2080</f>
        <v>37440</v>
      </c>
      <c r="O851" s="2"/>
      <c r="P851" s="2"/>
      <c r="Q851" s="18"/>
      <c r="R851" s="18"/>
      <c r="S851" s="18"/>
      <c r="T851" s="18"/>
      <c r="U851" s="2">
        <f>Table1[[#This Row],[HQ4 Max]]*2080</f>
        <v>80766.399999999994</v>
      </c>
    </row>
    <row r="852" spans="1:21" x14ac:dyDescent="0.2">
      <c r="A852" s="87" t="s">
        <v>1701</v>
      </c>
      <c r="B852" s="3" t="s">
        <v>1702</v>
      </c>
      <c r="C852" s="8" t="s">
        <v>47</v>
      </c>
      <c r="D852" s="8" t="s">
        <v>498</v>
      </c>
      <c r="E852" s="8" t="s">
        <v>17</v>
      </c>
      <c r="F852" s="2">
        <v>18</v>
      </c>
      <c r="G852" s="2"/>
      <c r="H852" s="2"/>
      <c r="I852" s="2"/>
      <c r="J852" s="2"/>
      <c r="K852" s="2"/>
      <c r="L852" s="2"/>
      <c r="M852" s="2">
        <v>38.83</v>
      </c>
      <c r="N852" s="2">
        <f>Table1[[#This Row],[HQ1 Min]]*2080</f>
        <v>37440</v>
      </c>
      <c r="O852" s="2"/>
      <c r="P852" s="2"/>
      <c r="Q852" s="18"/>
      <c r="R852" s="18"/>
      <c r="S852" s="18"/>
      <c r="T852" s="18"/>
      <c r="U852" s="2">
        <f>Table1[[#This Row],[HQ4 Max]]*2080</f>
        <v>80766.399999999994</v>
      </c>
    </row>
    <row r="853" spans="1:21" x14ac:dyDescent="0.2">
      <c r="A853" s="87" t="s">
        <v>1629</v>
      </c>
      <c r="B853" s="3" t="s">
        <v>1630</v>
      </c>
      <c r="C853" s="8" t="s">
        <v>15</v>
      </c>
      <c r="D853" s="8" t="s">
        <v>92</v>
      </c>
      <c r="E853" s="8" t="s">
        <v>17</v>
      </c>
      <c r="F853" s="2">
        <v>15</v>
      </c>
      <c r="G853" s="2"/>
      <c r="H853" s="2"/>
      <c r="I853" s="2"/>
      <c r="J853" s="2"/>
      <c r="K853" s="2"/>
      <c r="L853" s="2"/>
      <c r="M853" s="2">
        <v>25.89</v>
      </c>
      <c r="N853" s="2">
        <v>31200</v>
      </c>
      <c r="O853" s="2"/>
      <c r="P853" s="2"/>
      <c r="Q853" s="18"/>
      <c r="R853" s="18"/>
      <c r="S853" s="18"/>
      <c r="T853" s="18"/>
      <c r="U853" s="2">
        <f>Table1[[#This Row],[HQ4 Max]]*2080</f>
        <v>53851.200000000004</v>
      </c>
    </row>
    <row r="854" spans="1:21" x14ac:dyDescent="0.2">
      <c r="A854" s="86" t="s">
        <v>1566</v>
      </c>
      <c r="B854" s="3" t="s">
        <v>1700</v>
      </c>
      <c r="C854" s="8" t="s">
        <v>15</v>
      </c>
      <c r="D854" s="8" t="s">
        <v>105</v>
      </c>
      <c r="E854" s="8" t="s">
        <v>17</v>
      </c>
      <c r="F854" s="2">
        <v>19.899999999999999</v>
      </c>
      <c r="G854" s="2"/>
      <c r="H854" s="2"/>
      <c r="I854" s="2"/>
      <c r="J854" s="2"/>
      <c r="K854" s="2"/>
      <c r="L854" s="2"/>
      <c r="M854" s="2">
        <v>46.4</v>
      </c>
      <c r="N854" s="2">
        <v>41400</v>
      </c>
      <c r="O854" s="2"/>
      <c r="P854" s="2"/>
      <c r="Q854" s="18"/>
      <c r="R854" s="18"/>
      <c r="S854" s="18"/>
      <c r="T854" s="18"/>
      <c r="U854" s="2">
        <f>Table1[[#This Row],[HQ4 Max]]*2080</f>
        <v>96512</v>
      </c>
    </row>
    <row r="855" spans="1:21" x14ac:dyDescent="0.2">
      <c r="A855" s="87" t="s">
        <v>1698</v>
      </c>
      <c r="B855" s="3" t="s">
        <v>1699</v>
      </c>
      <c r="C855" s="8" t="s">
        <v>47</v>
      </c>
      <c r="D855" s="8" t="s">
        <v>167</v>
      </c>
      <c r="E855" s="8" t="s">
        <v>49</v>
      </c>
      <c r="F855" s="2">
        <v>42.4</v>
      </c>
      <c r="G855" s="2">
        <v>48.51</v>
      </c>
      <c r="H855" s="2">
        <v>48.519999999999996</v>
      </c>
      <c r="I855" s="2">
        <v>54.62</v>
      </c>
      <c r="J855" s="2">
        <v>54.629999999999995</v>
      </c>
      <c r="K855" s="2">
        <v>60.72</v>
      </c>
      <c r="L855" s="2">
        <v>60.73</v>
      </c>
      <c r="M855" s="2">
        <v>66.83</v>
      </c>
      <c r="N855" s="2">
        <v>88200</v>
      </c>
      <c r="O855" s="2">
        <v>100899.42</v>
      </c>
      <c r="P855" s="2">
        <v>100899.43</v>
      </c>
      <c r="Q855" s="18">
        <v>113598.85</v>
      </c>
      <c r="R855" s="18">
        <v>113598.86</v>
      </c>
      <c r="S855" s="18">
        <v>126298.27</v>
      </c>
      <c r="T855" s="18">
        <v>126298.28</v>
      </c>
      <c r="U855" s="2">
        <v>138997.69</v>
      </c>
    </row>
    <row r="856" spans="1:21" x14ac:dyDescent="0.2">
      <c r="A856" s="87" t="s">
        <v>1703</v>
      </c>
      <c r="B856" s="3" t="s">
        <v>1704</v>
      </c>
      <c r="C856" s="8" t="s">
        <v>15</v>
      </c>
      <c r="D856" s="8" t="s">
        <v>510</v>
      </c>
      <c r="E856" s="8" t="s">
        <v>17</v>
      </c>
      <c r="F856" s="2">
        <v>31.25</v>
      </c>
      <c r="G856" s="2"/>
      <c r="H856" s="2"/>
      <c r="I856" s="2"/>
      <c r="J856" s="2"/>
      <c r="K856" s="2"/>
      <c r="L856" s="2"/>
      <c r="M856" s="2">
        <v>56.95</v>
      </c>
      <c r="N856" s="2">
        <v>65000</v>
      </c>
      <c r="O856" s="2"/>
      <c r="P856" s="2"/>
      <c r="Q856" s="18"/>
      <c r="R856" s="18"/>
      <c r="S856" s="18"/>
      <c r="T856" s="18"/>
      <c r="U856" s="2">
        <f>Table1[[#This Row],[HQ4 Max]]*2080</f>
        <v>118456</v>
      </c>
    </row>
    <row r="857" spans="1:21" x14ac:dyDescent="0.2">
      <c r="A857" s="86" t="s">
        <v>1544</v>
      </c>
      <c r="B857" s="3" t="s">
        <v>1545</v>
      </c>
      <c r="C857" s="8" t="s">
        <v>47</v>
      </c>
      <c r="D857" s="8" t="s">
        <v>71</v>
      </c>
      <c r="E857" s="8" t="s">
        <v>49</v>
      </c>
      <c r="F857" s="2">
        <v>33.159999999999997</v>
      </c>
      <c r="G857" s="2">
        <v>37.5</v>
      </c>
      <c r="H857" s="2">
        <v>37.51</v>
      </c>
      <c r="I857" s="2">
        <v>41.84</v>
      </c>
      <c r="J857" s="2">
        <v>41.85</v>
      </c>
      <c r="K857" s="2">
        <v>46.18</v>
      </c>
      <c r="L857" s="2">
        <v>46.19</v>
      </c>
      <c r="M857" s="2">
        <v>50.52</v>
      </c>
      <c r="N857" s="2">
        <v>68979.59</v>
      </c>
      <c r="O857" s="2">
        <v>78005.679999999993</v>
      </c>
      <c r="P857" s="2">
        <v>78005.689999999988</v>
      </c>
      <c r="Q857" s="18">
        <v>87031.77</v>
      </c>
      <c r="R857" s="18">
        <v>87031.78</v>
      </c>
      <c r="S857" s="18">
        <v>96057.85</v>
      </c>
      <c r="T857" s="18">
        <v>96057.86</v>
      </c>
      <c r="U857" s="2">
        <v>105083.94</v>
      </c>
    </row>
    <row r="858" spans="1:21" x14ac:dyDescent="0.2">
      <c r="A858" s="86" t="s">
        <v>1546</v>
      </c>
      <c r="B858" s="3" t="s">
        <v>1547</v>
      </c>
      <c r="C858" s="8" t="s">
        <v>15</v>
      </c>
      <c r="D858" s="8" t="s">
        <v>41</v>
      </c>
      <c r="E858" s="8" t="s">
        <v>17</v>
      </c>
      <c r="F858" s="2">
        <v>19.13</v>
      </c>
      <c r="G858" s="2">
        <v>21.38</v>
      </c>
      <c r="H858" s="2">
        <v>21.39</v>
      </c>
      <c r="I858" s="2">
        <v>23.64</v>
      </c>
      <c r="J858" s="2">
        <v>23.650000000000002</v>
      </c>
      <c r="K858" s="2">
        <v>25.89</v>
      </c>
      <c r="L858" s="2">
        <v>25.900000000000002</v>
      </c>
      <c r="M858" s="2">
        <v>28.14</v>
      </c>
      <c r="N858" s="2">
        <v>39791.67</v>
      </c>
      <c r="O858" s="2">
        <v>44475.9</v>
      </c>
      <c r="P858" s="2">
        <v>44475.91</v>
      </c>
      <c r="Q858" s="18">
        <v>49160.12</v>
      </c>
      <c r="R858" s="18">
        <v>49160.130000000005</v>
      </c>
      <c r="S858" s="18">
        <v>53844.35</v>
      </c>
      <c r="T858" s="18">
        <v>53844.36</v>
      </c>
      <c r="U858" s="2">
        <v>58528.57</v>
      </c>
    </row>
    <row r="859" spans="1:21" x14ac:dyDescent="0.2">
      <c r="A859" s="86" t="s">
        <v>1548</v>
      </c>
      <c r="B859" s="3" t="s">
        <v>1549</v>
      </c>
      <c r="C859" s="8" t="s">
        <v>47</v>
      </c>
      <c r="D859" s="8" t="s">
        <v>170</v>
      </c>
      <c r="E859" s="8" t="s">
        <v>17</v>
      </c>
      <c r="F859" s="2">
        <v>21.59</v>
      </c>
      <c r="G859" s="2">
        <v>24.41</v>
      </c>
      <c r="H859" s="2">
        <v>24.42</v>
      </c>
      <c r="I859" s="2">
        <v>27.24</v>
      </c>
      <c r="J859" s="2">
        <v>27.25</v>
      </c>
      <c r="K859" s="2">
        <v>30.06</v>
      </c>
      <c r="L859" s="2">
        <v>30.07</v>
      </c>
      <c r="M859" s="2">
        <v>32.880000000000003</v>
      </c>
      <c r="N859" s="2">
        <v>44897.96</v>
      </c>
      <c r="O859" s="2">
        <v>50772.93</v>
      </c>
      <c r="P859" s="2">
        <v>50772.94</v>
      </c>
      <c r="Q859" s="18">
        <v>56647.9</v>
      </c>
      <c r="R859" s="18">
        <v>56647.91</v>
      </c>
      <c r="S859" s="18">
        <v>62522.86</v>
      </c>
      <c r="T859" s="18">
        <v>62522.87</v>
      </c>
      <c r="U859" s="2">
        <v>68397.83</v>
      </c>
    </row>
    <row r="860" spans="1:21" x14ac:dyDescent="0.2">
      <c r="A860" s="86" t="s">
        <v>1550</v>
      </c>
      <c r="B860" s="3" t="s">
        <v>1551</v>
      </c>
      <c r="C860" s="8" t="s">
        <v>47</v>
      </c>
      <c r="D860" s="8" t="s">
        <v>110</v>
      </c>
      <c r="E860" s="8" t="s">
        <v>49</v>
      </c>
      <c r="F860" s="2">
        <v>57.56</v>
      </c>
      <c r="G860" s="2">
        <v>66.03</v>
      </c>
      <c r="H860" s="2">
        <v>66.040000000000006</v>
      </c>
      <c r="I860" s="2">
        <v>74.510000000000005</v>
      </c>
      <c r="J860" s="2">
        <v>74.52000000000001</v>
      </c>
      <c r="K860" s="2">
        <v>82.98</v>
      </c>
      <c r="L860" s="2">
        <v>82.990000000000009</v>
      </c>
      <c r="M860" s="2">
        <v>91.45</v>
      </c>
      <c r="N860" s="2">
        <v>119725.49</v>
      </c>
      <c r="O860" s="2">
        <v>137347.59</v>
      </c>
      <c r="P860" s="2">
        <v>137347.6</v>
      </c>
      <c r="Q860" s="18">
        <v>154969.68</v>
      </c>
      <c r="R860" s="18">
        <v>154969.69</v>
      </c>
      <c r="S860" s="18">
        <v>172591.78</v>
      </c>
      <c r="T860" s="18">
        <v>172591.79</v>
      </c>
      <c r="U860" s="2">
        <v>190213.87</v>
      </c>
    </row>
    <row r="861" spans="1:21" x14ac:dyDescent="0.2">
      <c r="A861" s="86" t="s">
        <v>1552</v>
      </c>
      <c r="B861" s="3" t="s">
        <v>1553</v>
      </c>
      <c r="C861" s="8" t="s">
        <v>47</v>
      </c>
      <c r="D861" s="8" t="s">
        <v>108</v>
      </c>
      <c r="E861" s="8" t="s">
        <v>49</v>
      </c>
      <c r="F861" s="2">
        <v>29.36</v>
      </c>
      <c r="G861" s="2">
        <v>33.200000000000003</v>
      </c>
      <c r="H861" s="2">
        <v>33.21</v>
      </c>
      <c r="I861" s="2">
        <v>37.04</v>
      </c>
      <c r="J861" s="2">
        <v>37.049999999999997</v>
      </c>
      <c r="K861" s="2">
        <v>40.880000000000003</v>
      </c>
      <c r="L861" s="2">
        <v>40.89</v>
      </c>
      <c r="M861" s="2">
        <v>44.72</v>
      </c>
      <c r="N861" s="2">
        <v>61061.22</v>
      </c>
      <c r="O861" s="2">
        <v>69051.179999999993</v>
      </c>
      <c r="P861" s="2">
        <v>69051.189999999988</v>
      </c>
      <c r="Q861" s="18">
        <v>77041.14</v>
      </c>
      <c r="R861" s="18">
        <v>77041.149999999994</v>
      </c>
      <c r="S861" s="18">
        <v>85031.1</v>
      </c>
      <c r="T861" s="18">
        <v>85031.11</v>
      </c>
      <c r="U861" s="2">
        <v>93021.06</v>
      </c>
    </row>
    <row r="862" spans="1:21" x14ac:dyDescent="0.2">
      <c r="A862" s="86" t="s">
        <v>1554</v>
      </c>
      <c r="B862" s="3" t="s">
        <v>1555</v>
      </c>
      <c r="C862" s="8" t="s">
        <v>47</v>
      </c>
      <c r="D862" s="8" t="s">
        <v>167</v>
      </c>
      <c r="E862" s="8" t="s">
        <v>49</v>
      </c>
      <c r="F862" s="2">
        <v>42.4</v>
      </c>
      <c r="G862" s="2">
        <v>48.51</v>
      </c>
      <c r="H862" s="2">
        <v>48.519999999999996</v>
      </c>
      <c r="I862" s="2">
        <v>54.62</v>
      </c>
      <c r="J862" s="2">
        <v>54.629999999999995</v>
      </c>
      <c r="K862" s="2">
        <v>60.72</v>
      </c>
      <c r="L862" s="2">
        <v>60.73</v>
      </c>
      <c r="M862" s="2">
        <v>66.83</v>
      </c>
      <c r="N862" s="2">
        <v>88200</v>
      </c>
      <c r="O862" s="2">
        <v>100899.42</v>
      </c>
      <c r="P862" s="2">
        <v>100899.43</v>
      </c>
      <c r="Q862" s="18">
        <v>113598.85</v>
      </c>
      <c r="R862" s="18">
        <v>113598.86</v>
      </c>
      <c r="S862" s="18">
        <v>126298.27</v>
      </c>
      <c r="T862" s="18">
        <v>126298.28</v>
      </c>
      <c r="U862" s="2">
        <v>138997.69</v>
      </c>
    </row>
    <row r="863" spans="1:21" x14ac:dyDescent="0.2">
      <c r="A863" s="84" t="s">
        <v>1886</v>
      </c>
      <c r="B863" s="3" t="s">
        <v>1905</v>
      </c>
      <c r="C863" s="8" t="s">
        <v>15</v>
      </c>
      <c r="D863" s="8" t="s">
        <v>337</v>
      </c>
      <c r="E863" s="8" t="s">
        <v>17</v>
      </c>
      <c r="F863" s="2">
        <v>29.36</v>
      </c>
      <c r="G863" s="2">
        <v>33.200000000000003</v>
      </c>
      <c r="H863" s="2">
        <v>33.21</v>
      </c>
      <c r="I863" s="2">
        <v>37.04</v>
      </c>
      <c r="J863" s="2">
        <v>37.049999999999997</v>
      </c>
      <c r="K863" s="2">
        <v>40.880000000000003</v>
      </c>
      <c r="L863" s="2">
        <v>40.89</v>
      </c>
      <c r="M863" s="2">
        <v>44.72</v>
      </c>
      <c r="N863" s="2">
        <v>61061.22</v>
      </c>
      <c r="O863" s="2">
        <v>69051.179999999993</v>
      </c>
      <c r="P863" s="2">
        <v>69051.189999999988</v>
      </c>
      <c r="Q863" s="18">
        <v>77041.14</v>
      </c>
      <c r="R863" s="18">
        <v>77041.149999999994</v>
      </c>
      <c r="S863" s="18">
        <v>85031.1</v>
      </c>
      <c r="T863" s="18">
        <v>85031.11</v>
      </c>
      <c r="U863" s="10">
        <v>93021.06</v>
      </c>
    </row>
    <row r="864" spans="1:21" x14ac:dyDescent="0.2">
      <c r="A864" s="86" t="s">
        <v>1556</v>
      </c>
      <c r="B864" s="3" t="s">
        <v>1557</v>
      </c>
      <c r="C864" s="8" t="s">
        <v>47</v>
      </c>
      <c r="D864" s="8" t="s">
        <v>48</v>
      </c>
      <c r="E864" s="8" t="s">
        <v>49</v>
      </c>
      <c r="F864" s="2">
        <v>36.729999999999997</v>
      </c>
      <c r="G864" s="2">
        <v>42.02</v>
      </c>
      <c r="H864" s="2">
        <v>42.03</v>
      </c>
      <c r="I864" s="2">
        <v>47.31</v>
      </c>
      <c r="J864" s="2">
        <v>47.32</v>
      </c>
      <c r="K864" s="2">
        <v>52.6</v>
      </c>
      <c r="L864" s="2">
        <v>52.61</v>
      </c>
      <c r="M864" s="2">
        <v>57.89</v>
      </c>
      <c r="N864" s="2">
        <v>76400</v>
      </c>
      <c r="O864" s="2">
        <v>87400.41</v>
      </c>
      <c r="P864" s="2">
        <v>87400.42</v>
      </c>
      <c r="Q864" s="18">
        <v>98400.82</v>
      </c>
      <c r="R864" s="18">
        <v>98400.83</v>
      </c>
      <c r="S864" s="18">
        <v>109401.22</v>
      </c>
      <c r="T864" s="18">
        <v>109401.23</v>
      </c>
      <c r="U864" s="2">
        <v>120401.63</v>
      </c>
    </row>
    <row r="865" spans="1:28" x14ac:dyDescent="0.2">
      <c r="A865" s="86" t="s">
        <v>1558</v>
      </c>
      <c r="B865" s="3" t="s">
        <v>1559</v>
      </c>
      <c r="C865" s="8" t="s">
        <v>15</v>
      </c>
      <c r="D865" s="8" t="s">
        <v>105</v>
      </c>
      <c r="E865" s="8" t="s">
        <v>17</v>
      </c>
      <c r="F865" s="2">
        <v>19.899999999999999</v>
      </c>
      <c r="G865" s="2"/>
      <c r="H865" s="2"/>
      <c r="I865" s="2"/>
      <c r="J865" s="2"/>
      <c r="K865" s="2"/>
      <c r="L865" s="2"/>
      <c r="M865" s="2">
        <v>46.4</v>
      </c>
      <c r="N865" s="2">
        <v>41400</v>
      </c>
      <c r="O865" s="2"/>
      <c r="P865" s="2"/>
      <c r="Q865" s="18"/>
      <c r="R865" s="18"/>
      <c r="S865" s="18"/>
      <c r="T865" s="18"/>
      <c r="U865" s="2">
        <f>Table1[[#This Row],[HQ4 Max]]*2080</f>
        <v>96512</v>
      </c>
    </row>
    <row r="866" spans="1:28" x14ac:dyDescent="0.2">
      <c r="A866" s="86" t="s">
        <v>1560</v>
      </c>
      <c r="B866" s="3" t="s">
        <v>1561</v>
      </c>
      <c r="C866" s="8" t="s">
        <v>104</v>
      </c>
      <c r="D866" s="8" t="s">
        <v>105</v>
      </c>
      <c r="E866" s="8" t="s">
        <v>17</v>
      </c>
      <c r="F866" s="2">
        <v>19.899999999999999</v>
      </c>
      <c r="G866" s="2"/>
      <c r="H866" s="2"/>
      <c r="I866" s="2"/>
      <c r="J866" s="2"/>
      <c r="K866" s="2"/>
      <c r="L866" s="2"/>
      <c r="M866" s="2">
        <v>46.4</v>
      </c>
      <c r="N866" s="2">
        <v>41400</v>
      </c>
      <c r="O866" s="2"/>
      <c r="P866" s="2"/>
      <c r="Q866" s="18"/>
      <c r="R866" s="18"/>
      <c r="S866" s="18"/>
      <c r="T866" s="18"/>
      <c r="U866" s="2">
        <f>Table1[[#This Row],[HQ4 Max]]*2080</f>
        <v>96512</v>
      </c>
    </row>
    <row r="867" spans="1:28" x14ac:dyDescent="0.2">
      <c r="A867" s="86" t="s">
        <v>1562</v>
      </c>
      <c r="B867" s="3" t="s">
        <v>1563</v>
      </c>
      <c r="C867" s="8" t="s">
        <v>47</v>
      </c>
      <c r="D867" s="8" t="s">
        <v>231</v>
      </c>
      <c r="E867" s="8" t="s">
        <v>49</v>
      </c>
      <c r="F867" s="2">
        <v>62.97</v>
      </c>
      <c r="G867" s="2">
        <v>72.239999999999995</v>
      </c>
      <c r="H867" s="2">
        <v>72.25</v>
      </c>
      <c r="I867" s="2">
        <v>81.510000000000005</v>
      </c>
      <c r="J867" s="2">
        <v>81.52000000000001</v>
      </c>
      <c r="K867" s="2">
        <v>90.78</v>
      </c>
      <c r="L867" s="2">
        <v>90.79</v>
      </c>
      <c r="M867" s="2">
        <v>100.05</v>
      </c>
      <c r="N867" s="2">
        <v>130980.39</v>
      </c>
      <c r="O867" s="2">
        <v>150259.07</v>
      </c>
      <c r="P867" s="2">
        <v>150259.08000000002</v>
      </c>
      <c r="Q867" s="18">
        <v>169537.75</v>
      </c>
      <c r="R867" s="18">
        <v>169537.76</v>
      </c>
      <c r="S867" s="18">
        <v>188816.42</v>
      </c>
      <c r="T867" s="18">
        <v>188816.43000000002</v>
      </c>
      <c r="U867" s="2">
        <v>208095.1</v>
      </c>
    </row>
    <row r="868" spans="1:28" x14ac:dyDescent="0.2">
      <c r="A868" s="86" t="s">
        <v>1564</v>
      </c>
      <c r="B868" s="3" t="s">
        <v>1565</v>
      </c>
      <c r="C868" s="8" t="s">
        <v>47</v>
      </c>
      <c r="D868" s="8" t="s">
        <v>108</v>
      </c>
      <c r="E868" s="8" t="s">
        <v>49</v>
      </c>
      <c r="F868" s="2">
        <v>29.36</v>
      </c>
      <c r="G868" s="2">
        <v>33.200000000000003</v>
      </c>
      <c r="H868" s="2">
        <v>33.21</v>
      </c>
      <c r="I868" s="2">
        <v>37.04</v>
      </c>
      <c r="J868" s="2">
        <v>37.049999999999997</v>
      </c>
      <c r="K868" s="2">
        <v>40.880000000000003</v>
      </c>
      <c r="L868" s="2">
        <v>40.89</v>
      </c>
      <c r="M868" s="2">
        <v>44.72</v>
      </c>
      <c r="N868" s="2">
        <v>61061.22</v>
      </c>
      <c r="O868" s="2">
        <v>69051.179999999993</v>
      </c>
      <c r="P868" s="2">
        <v>69051.189999999988</v>
      </c>
      <c r="Q868" s="18">
        <v>77041.14</v>
      </c>
      <c r="R868" s="18">
        <v>77041.149999999994</v>
      </c>
      <c r="S868" s="18">
        <v>85031.1</v>
      </c>
      <c r="T868" s="18">
        <v>85031.11</v>
      </c>
      <c r="U868" s="2">
        <v>93021.06</v>
      </c>
    </row>
    <row r="869" spans="1:28" x14ac:dyDescent="0.2">
      <c r="A869" s="86" t="s">
        <v>1567</v>
      </c>
      <c r="B869" s="3" t="s">
        <v>1568</v>
      </c>
      <c r="C869" s="8" t="s">
        <v>47</v>
      </c>
      <c r="D869" s="8" t="s">
        <v>71</v>
      </c>
      <c r="E869" s="8" t="s">
        <v>49</v>
      </c>
      <c r="F869" s="2">
        <v>33.159999999999997</v>
      </c>
      <c r="G869" s="2">
        <v>37.5</v>
      </c>
      <c r="H869" s="2">
        <v>37.51</v>
      </c>
      <c r="I869" s="2">
        <v>41.84</v>
      </c>
      <c r="J869" s="2">
        <v>41.85</v>
      </c>
      <c r="K869" s="2">
        <v>46.18</v>
      </c>
      <c r="L869" s="2">
        <v>46.19</v>
      </c>
      <c r="M869" s="2">
        <v>50.52</v>
      </c>
      <c r="N869" s="2">
        <v>68979.59</v>
      </c>
      <c r="O869" s="2">
        <v>78005.679999999993</v>
      </c>
      <c r="P869" s="2">
        <v>78005.689999999988</v>
      </c>
      <c r="Q869" s="18">
        <v>87031.77</v>
      </c>
      <c r="R869" s="18">
        <v>87031.78</v>
      </c>
      <c r="S869" s="18">
        <v>96057.85</v>
      </c>
      <c r="T869" s="18">
        <v>96057.86</v>
      </c>
      <c r="U869" s="2">
        <v>105083.94</v>
      </c>
    </row>
    <row r="870" spans="1:28" x14ac:dyDescent="0.2">
      <c r="A870" s="86" t="s">
        <v>1569</v>
      </c>
      <c r="B870" s="3" t="s">
        <v>1570</v>
      </c>
      <c r="C870" s="8" t="s">
        <v>47</v>
      </c>
      <c r="D870" s="8" t="s">
        <v>55</v>
      </c>
      <c r="E870" s="8" t="s">
        <v>49</v>
      </c>
      <c r="F870" s="2">
        <v>32.31</v>
      </c>
      <c r="G870" s="2">
        <v>36.96</v>
      </c>
      <c r="H870" s="2">
        <v>36.97</v>
      </c>
      <c r="I870" s="2">
        <v>41.61</v>
      </c>
      <c r="J870" s="2">
        <v>41.62</v>
      </c>
      <c r="K870" s="2">
        <v>46.26</v>
      </c>
      <c r="L870" s="2">
        <v>46.269999999999996</v>
      </c>
      <c r="M870" s="2">
        <v>50.91</v>
      </c>
      <c r="N870" s="2">
        <v>67200</v>
      </c>
      <c r="O870" s="2">
        <v>76875.75</v>
      </c>
      <c r="P870" s="2">
        <v>76875.759999999995</v>
      </c>
      <c r="Q870" s="18">
        <v>86551.5</v>
      </c>
      <c r="R870" s="18">
        <v>86551.51</v>
      </c>
      <c r="S870" s="18">
        <v>96227.25</v>
      </c>
      <c r="T870" s="18">
        <v>96227.26</v>
      </c>
      <c r="U870" s="2">
        <v>105902.99999999999</v>
      </c>
    </row>
    <row r="871" spans="1:28" x14ac:dyDescent="0.2">
      <c r="A871" s="87" t="s">
        <v>1571</v>
      </c>
      <c r="B871" s="3" t="s">
        <v>1572</v>
      </c>
      <c r="C871" s="8" t="s">
        <v>47</v>
      </c>
      <c r="D871" s="8" t="s">
        <v>64</v>
      </c>
      <c r="E871" s="8" t="s">
        <v>49</v>
      </c>
      <c r="F871" s="2">
        <v>21.59</v>
      </c>
      <c r="G871" s="2">
        <v>24.41</v>
      </c>
      <c r="H871" s="2">
        <v>24.42</v>
      </c>
      <c r="I871" s="2">
        <v>27.24</v>
      </c>
      <c r="J871" s="2">
        <v>27.25</v>
      </c>
      <c r="K871" s="2">
        <v>30.06</v>
      </c>
      <c r="L871" s="2">
        <v>30.07</v>
      </c>
      <c r="M871" s="2">
        <v>32.880000000000003</v>
      </c>
      <c r="N871" s="2">
        <v>44897.96</v>
      </c>
      <c r="O871" s="2">
        <v>50772.93</v>
      </c>
      <c r="P871" s="2">
        <v>50772.94</v>
      </c>
      <c r="Q871" s="18">
        <v>56647.9</v>
      </c>
      <c r="R871" s="18">
        <v>56647.91</v>
      </c>
      <c r="S871" s="18">
        <v>62522.86</v>
      </c>
      <c r="T871" s="18">
        <v>62522.87</v>
      </c>
      <c r="U871" s="2">
        <v>68397.83</v>
      </c>
    </row>
    <row r="872" spans="1:28" x14ac:dyDescent="0.2">
      <c r="A872" s="42"/>
      <c r="B872" s="43"/>
      <c r="C872" s="44"/>
      <c r="D872" s="44"/>
      <c r="E872" s="44"/>
      <c r="F872" s="43"/>
      <c r="G872" s="43"/>
      <c r="H872" s="43"/>
      <c r="I872" s="43"/>
      <c r="J872" s="43"/>
      <c r="K872" s="43"/>
      <c r="L872" s="43"/>
      <c r="M872" s="43"/>
      <c r="N872" s="45"/>
      <c r="O872" s="43"/>
      <c r="P872" s="43"/>
      <c r="Q872" s="46"/>
      <c r="R872" s="46"/>
      <c r="S872" s="46"/>
      <c r="T872" s="46"/>
      <c r="U872" s="45"/>
    </row>
    <row r="876" spans="1:28" x14ac:dyDescent="0.2">
      <c r="C876" s="9"/>
      <c r="D876" s="9"/>
      <c r="E876" s="9"/>
    </row>
    <row r="880" spans="1:28" x14ac:dyDescent="0.2">
      <c r="F880" s="47"/>
      <c r="G880" s="48"/>
      <c r="H880" s="26"/>
      <c r="I880" s="26"/>
      <c r="J880" s="26"/>
      <c r="K880" s="26"/>
      <c r="L880" s="26"/>
      <c r="M880" s="27"/>
      <c r="N880" s="3"/>
      <c r="Q880" s="3"/>
      <c r="R880" s="3"/>
      <c r="S880" s="3"/>
      <c r="T880" s="3"/>
      <c r="U880" s="3"/>
      <c r="V880" s="3"/>
      <c r="W880" s="3"/>
      <c r="X880" s="19"/>
      <c r="Y880" s="19"/>
      <c r="Z880" s="19"/>
      <c r="AA880" s="19"/>
      <c r="AB880" s="11"/>
    </row>
    <row r="883" spans="3:11" x14ac:dyDescent="0.2">
      <c r="C883" s="49"/>
      <c r="D883" s="47"/>
      <c r="E883" s="48"/>
      <c r="F883" s="26"/>
      <c r="G883" s="26"/>
      <c r="H883" s="26"/>
      <c r="I883" s="26"/>
      <c r="J883" s="26"/>
      <c r="K883" s="27"/>
    </row>
  </sheetData>
  <sheetProtection sort="0"/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C6CE-CE33-4FCA-9D44-F6B7518FC249}">
  <dimension ref="A1:AA24"/>
  <sheetViews>
    <sheetView zoomScale="110" zoomScaleNormal="110" workbookViewId="0">
      <selection activeCell="R15" sqref="R15"/>
    </sheetView>
  </sheetViews>
  <sheetFormatPr defaultColWidth="9.28515625" defaultRowHeight="12.75" x14ac:dyDescent="0.2"/>
  <cols>
    <col min="1" max="1" width="13.7109375" style="68" bestFit="1" customWidth="1"/>
    <col min="2" max="2" width="9.85546875" style="73" bestFit="1" customWidth="1"/>
    <col min="3" max="3" width="9.85546875" style="74" bestFit="1" customWidth="1"/>
    <col min="4" max="6" width="9.85546875" style="73" bestFit="1" customWidth="1"/>
    <col min="7" max="7" width="11" style="73" bestFit="1" customWidth="1"/>
    <col min="8" max="10" width="9.85546875" style="73" bestFit="1" customWidth="1"/>
    <col min="11" max="11" width="7.85546875" style="68" customWidth="1"/>
    <col min="12" max="12" width="5" style="68" bestFit="1" customWidth="1"/>
    <col min="13" max="16" width="9.28515625" style="68"/>
    <col min="17" max="17" width="13.7109375" style="68" bestFit="1" customWidth="1"/>
    <col min="18" max="18" width="9.85546875" style="73" bestFit="1" customWidth="1"/>
    <col min="19" max="19" width="9.85546875" style="74" bestFit="1" customWidth="1"/>
    <col min="20" max="26" width="9.85546875" style="73" bestFit="1" customWidth="1"/>
    <col min="27" max="16384" width="9.28515625" style="68"/>
  </cols>
  <sheetData>
    <row r="1" spans="1:26" x14ac:dyDescent="0.2">
      <c r="A1" s="69" t="s">
        <v>7</v>
      </c>
      <c r="B1" s="64" t="s">
        <v>1457</v>
      </c>
      <c r="C1" s="65" t="s">
        <v>1454</v>
      </c>
      <c r="D1" s="64" t="s">
        <v>868</v>
      </c>
      <c r="E1" s="64" t="s">
        <v>279</v>
      </c>
      <c r="F1" s="64" t="s">
        <v>875</v>
      </c>
      <c r="G1" s="64" t="s">
        <v>33</v>
      </c>
      <c r="H1" s="64" t="s">
        <v>396</v>
      </c>
      <c r="I1" s="64" t="s">
        <v>44</v>
      </c>
      <c r="J1" s="64" t="s">
        <v>673</v>
      </c>
      <c r="R1" s="68"/>
      <c r="S1" s="68"/>
      <c r="T1" s="68"/>
      <c r="U1" s="68"/>
      <c r="V1" s="68"/>
      <c r="W1" s="68"/>
      <c r="X1" s="68"/>
      <c r="Y1" s="68"/>
      <c r="Z1" s="68"/>
    </row>
    <row r="2" spans="1:26" x14ac:dyDescent="0.2">
      <c r="A2" s="71" t="s">
        <v>8</v>
      </c>
      <c r="B2" s="66">
        <v>16.072635000000002</v>
      </c>
      <c r="C2" s="66">
        <v>17.144143028846152</v>
      </c>
      <c r="D2" s="66">
        <v>16.072635000000002</v>
      </c>
      <c r="E2" s="66">
        <v>16.072635000000002</v>
      </c>
      <c r="F2" s="66">
        <v>16.141106201923076</v>
      </c>
      <c r="G2" s="66">
        <v>17.601036923076922</v>
      </c>
      <c r="H2" s="66">
        <v>19.167687740384618</v>
      </c>
      <c r="I2" s="66">
        <v>20.498824038461539</v>
      </c>
      <c r="J2" s="66">
        <v>23.129165096153844</v>
      </c>
      <c r="R2" s="68"/>
      <c r="S2" s="68"/>
      <c r="T2" s="68"/>
      <c r="U2" s="68"/>
      <c r="V2" s="68"/>
      <c r="W2" s="68"/>
      <c r="X2" s="68"/>
      <c r="Y2" s="68"/>
      <c r="Z2" s="68"/>
    </row>
    <row r="3" spans="1:26" x14ac:dyDescent="0.2">
      <c r="A3" s="71" t="s">
        <v>1590</v>
      </c>
      <c r="B3" s="66">
        <v>16.072635000000002</v>
      </c>
      <c r="C3" s="66">
        <v>23.58348543269231</v>
      </c>
      <c r="D3" s="66">
        <v>19.893421298076923</v>
      </c>
      <c r="E3" s="66">
        <v>21.246520240384616</v>
      </c>
      <c r="F3" s="66">
        <v>22.597584615384616</v>
      </c>
      <c r="G3" s="66">
        <v>24.641101105769231</v>
      </c>
      <c r="H3" s="66">
        <v>26.835117307692308</v>
      </c>
      <c r="I3" s="66">
        <v>28.697897211538464</v>
      </c>
      <c r="J3" s="66">
        <v>33.53920110576923</v>
      </c>
      <c r="R3" s="68"/>
      <c r="S3" s="68"/>
      <c r="T3" s="68"/>
      <c r="U3" s="68"/>
      <c r="V3" s="68"/>
      <c r="W3" s="68"/>
      <c r="X3" s="68"/>
      <c r="Y3" s="68"/>
      <c r="Z3" s="68"/>
    </row>
    <row r="4" spans="1:26" x14ac:dyDescent="0.2">
      <c r="A4" s="71" t="s">
        <v>10</v>
      </c>
      <c r="B4" s="66">
        <v>33431.080800000003</v>
      </c>
      <c r="C4" s="66">
        <v>35659.817499999997</v>
      </c>
      <c r="D4" s="66">
        <v>33431.080800000003</v>
      </c>
      <c r="E4" s="66">
        <v>33431.080800000003</v>
      </c>
      <c r="F4" s="66">
        <v>33573.500899999999</v>
      </c>
      <c r="G4" s="66">
        <v>36610.156799999997</v>
      </c>
      <c r="H4" s="66">
        <v>39868.790500000003</v>
      </c>
      <c r="I4" s="66">
        <v>42637.554000000004</v>
      </c>
      <c r="J4" s="66">
        <v>48108.663399999998</v>
      </c>
      <c r="R4" s="68"/>
      <c r="S4" s="68"/>
      <c r="T4" s="68"/>
      <c r="U4" s="68"/>
      <c r="V4" s="68"/>
      <c r="W4" s="68"/>
      <c r="X4" s="68"/>
      <c r="Y4" s="68"/>
      <c r="Z4" s="68"/>
    </row>
    <row r="5" spans="1:26" x14ac:dyDescent="0.2">
      <c r="A5" s="71" t="s">
        <v>12</v>
      </c>
      <c r="B5" s="66">
        <v>33431.080800000003</v>
      </c>
      <c r="C5" s="66">
        <v>49053.649700000002</v>
      </c>
      <c r="D5" s="66">
        <v>41378.316299999999</v>
      </c>
      <c r="E5" s="66">
        <v>44192.7621</v>
      </c>
      <c r="F5" s="66">
        <v>47002.976000000002</v>
      </c>
      <c r="G5" s="66">
        <v>51253.490299999998</v>
      </c>
      <c r="H5" s="66">
        <v>55817.044000000002</v>
      </c>
      <c r="I5" s="66">
        <v>59691.626200000006</v>
      </c>
      <c r="J5" s="66">
        <v>69761.5383</v>
      </c>
      <c r="R5" s="68"/>
      <c r="S5" s="68"/>
      <c r="T5" s="68"/>
      <c r="U5" s="68"/>
      <c r="V5" s="68"/>
      <c r="W5" s="68"/>
      <c r="X5" s="68"/>
      <c r="Y5" s="68"/>
      <c r="Z5" s="68"/>
    </row>
    <row r="6" spans="1:26" x14ac:dyDescent="0.2">
      <c r="A6" s="70" t="s">
        <v>1591</v>
      </c>
      <c r="B6" s="66">
        <v>0</v>
      </c>
      <c r="C6" s="66">
        <v>0.46</v>
      </c>
      <c r="D6" s="66">
        <v>0.27</v>
      </c>
      <c r="E6" s="66">
        <v>0.37</v>
      </c>
      <c r="F6" s="66">
        <v>0.46</v>
      </c>
      <c r="G6" s="66">
        <v>0.5</v>
      </c>
      <c r="H6" s="66">
        <v>0.55000000000000004</v>
      </c>
      <c r="I6" s="66">
        <v>0.59</v>
      </c>
      <c r="J6" s="66">
        <v>0.74</v>
      </c>
      <c r="R6" s="68"/>
      <c r="S6" s="68"/>
      <c r="T6" s="68"/>
      <c r="U6" s="68"/>
      <c r="V6" s="68"/>
      <c r="W6" s="68"/>
      <c r="X6" s="68"/>
      <c r="Y6" s="68"/>
      <c r="Z6" s="68"/>
    </row>
    <row r="7" spans="1:26" x14ac:dyDescent="0.2">
      <c r="A7" s="70" t="s">
        <v>1592</v>
      </c>
      <c r="B7" s="66">
        <v>0</v>
      </c>
      <c r="C7" s="66">
        <v>956.70230000000026</v>
      </c>
      <c r="D7" s="66">
        <v>567.65967857142823</v>
      </c>
      <c r="E7" s="66">
        <v>768.69152142857115</v>
      </c>
      <c r="F7" s="66">
        <v>959.2482214285717</v>
      </c>
      <c r="G7" s="66">
        <v>1045.952392857143</v>
      </c>
      <c r="H7" s="66">
        <v>1139.1609642857143</v>
      </c>
      <c r="I7" s="66">
        <v>1218.1480142857145</v>
      </c>
      <c r="J7" s="66">
        <v>1546.6339214285715</v>
      </c>
      <c r="R7" s="68"/>
      <c r="S7" s="68"/>
      <c r="T7" s="68"/>
      <c r="U7" s="68"/>
      <c r="V7" s="68"/>
      <c r="W7" s="68"/>
      <c r="X7" s="68"/>
      <c r="Y7" s="68"/>
      <c r="Z7" s="68"/>
    </row>
    <row r="8" spans="1:26" x14ac:dyDescent="0.2">
      <c r="A8" s="72" t="s">
        <v>1607</v>
      </c>
      <c r="B8" s="67">
        <v>16.07</v>
      </c>
      <c r="C8" s="67">
        <v>17.14</v>
      </c>
      <c r="D8" s="67">
        <v>16.07</v>
      </c>
      <c r="E8" s="67">
        <v>16.07</v>
      </c>
      <c r="F8" s="67">
        <v>16.14</v>
      </c>
      <c r="G8" s="67">
        <v>17.600000000000001</v>
      </c>
      <c r="H8" s="67">
        <v>19.170000000000002</v>
      </c>
      <c r="I8" s="67">
        <v>20.5</v>
      </c>
      <c r="J8" s="67">
        <v>23.13</v>
      </c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">
      <c r="A9" s="72" t="s">
        <v>1593</v>
      </c>
      <c r="B9" s="67">
        <v>16.07</v>
      </c>
      <c r="C9" s="67">
        <v>17.600000000000001</v>
      </c>
      <c r="D9" s="67">
        <v>16.34</v>
      </c>
      <c r="E9" s="67">
        <v>16.440000000000001</v>
      </c>
      <c r="F9" s="67">
        <v>16.600000000000001</v>
      </c>
      <c r="G9" s="67">
        <v>18.100000000000001</v>
      </c>
      <c r="H9" s="67">
        <v>19.720000000000002</v>
      </c>
      <c r="I9" s="67">
        <v>21.09</v>
      </c>
      <c r="J9" s="67">
        <v>23.869999999999997</v>
      </c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">
      <c r="A10" s="72" t="s">
        <v>1594</v>
      </c>
      <c r="B10" s="67">
        <v>16.07</v>
      </c>
      <c r="C10" s="67">
        <v>18.060000000000002</v>
      </c>
      <c r="D10" s="67">
        <v>16.61</v>
      </c>
      <c r="E10" s="67">
        <v>16.810000000000002</v>
      </c>
      <c r="F10" s="67">
        <v>17.060000000000002</v>
      </c>
      <c r="G10" s="67">
        <v>18.600000000000001</v>
      </c>
      <c r="H10" s="67">
        <v>20.270000000000003</v>
      </c>
      <c r="I10" s="67">
        <v>21.68</v>
      </c>
      <c r="J10" s="67">
        <v>24.609999999999996</v>
      </c>
      <c r="R10" s="68"/>
      <c r="S10" s="68"/>
      <c r="T10" s="68"/>
      <c r="U10" s="68"/>
      <c r="V10" s="68"/>
      <c r="W10" s="68"/>
      <c r="X10" s="68"/>
      <c r="Y10" s="68"/>
      <c r="Z10" s="68"/>
    </row>
    <row r="11" spans="1:26" x14ac:dyDescent="0.2">
      <c r="A11" s="72" t="s">
        <v>1595</v>
      </c>
      <c r="B11" s="67">
        <v>16.07</v>
      </c>
      <c r="C11" s="67">
        <v>18.520000000000003</v>
      </c>
      <c r="D11" s="67">
        <v>16.88</v>
      </c>
      <c r="E11" s="67">
        <v>17.180000000000003</v>
      </c>
      <c r="F11" s="67">
        <v>17.520000000000003</v>
      </c>
      <c r="G11" s="67">
        <v>19.100000000000001</v>
      </c>
      <c r="H11" s="67">
        <v>20.820000000000004</v>
      </c>
      <c r="I11" s="67">
        <v>22.27</v>
      </c>
      <c r="J11" s="67">
        <v>25.349999999999994</v>
      </c>
      <c r="R11" s="68"/>
      <c r="S11" s="68"/>
      <c r="T11" s="68"/>
      <c r="U11" s="68"/>
      <c r="V11" s="68"/>
      <c r="W11" s="68"/>
      <c r="X11" s="68"/>
      <c r="Y11" s="68"/>
      <c r="Z11" s="68"/>
    </row>
    <row r="12" spans="1:26" x14ac:dyDescent="0.2">
      <c r="A12" s="72" t="s">
        <v>1596</v>
      </c>
      <c r="B12" s="67">
        <v>16.07</v>
      </c>
      <c r="C12" s="67">
        <v>18.980000000000004</v>
      </c>
      <c r="D12" s="67">
        <v>17.149999999999999</v>
      </c>
      <c r="E12" s="67">
        <v>17.550000000000004</v>
      </c>
      <c r="F12" s="67">
        <v>17.980000000000004</v>
      </c>
      <c r="G12" s="67">
        <v>19.600000000000001</v>
      </c>
      <c r="H12" s="67">
        <v>21.370000000000005</v>
      </c>
      <c r="I12" s="67">
        <v>22.86</v>
      </c>
      <c r="J12" s="67">
        <v>26.089999999999993</v>
      </c>
      <c r="R12" s="68"/>
      <c r="S12" s="68"/>
      <c r="T12" s="68"/>
      <c r="U12" s="68"/>
      <c r="V12" s="68"/>
      <c r="W12" s="68"/>
      <c r="X12" s="68"/>
      <c r="Y12" s="68"/>
      <c r="Z12" s="68"/>
    </row>
    <row r="13" spans="1:26" x14ac:dyDescent="0.2">
      <c r="A13" s="72" t="s">
        <v>1597</v>
      </c>
      <c r="B13" s="67">
        <v>16.07</v>
      </c>
      <c r="C13" s="67">
        <v>19.440000000000005</v>
      </c>
      <c r="D13" s="67">
        <v>17.419999999999998</v>
      </c>
      <c r="E13" s="67">
        <v>17.920000000000005</v>
      </c>
      <c r="F13" s="67">
        <v>18.440000000000005</v>
      </c>
      <c r="G13" s="67">
        <v>20.100000000000001</v>
      </c>
      <c r="H13" s="67">
        <v>21.920000000000005</v>
      </c>
      <c r="I13" s="67">
        <v>23.45</v>
      </c>
      <c r="J13" s="67">
        <v>26.829999999999991</v>
      </c>
      <c r="R13" s="68"/>
      <c r="S13" s="68"/>
      <c r="T13" s="68"/>
      <c r="U13" s="68"/>
      <c r="V13" s="68"/>
      <c r="W13" s="68"/>
      <c r="X13" s="68"/>
      <c r="Y13" s="68"/>
      <c r="Z13" s="68"/>
    </row>
    <row r="14" spans="1:26" x14ac:dyDescent="0.2">
      <c r="A14" s="72" t="s">
        <v>1598</v>
      </c>
      <c r="B14" s="67">
        <v>16.07</v>
      </c>
      <c r="C14" s="67">
        <v>19.900000000000006</v>
      </c>
      <c r="D14" s="67">
        <v>17.689999999999998</v>
      </c>
      <c r="E14" s="67">
        <v>18.290000000000006</v>
      </c>
      <c r="F14" s="67">
        <v>18.900000000000006</v>
      </c>
      <c r="G14" s="67">
        <v>20.6</v>
      </c>
      <c r="H14" s="67">
        <v>22.470000000000006</v>
      </c>
      <c r="I14" s="67">
        <v>24.04</v>
      </c>
      <c r="J14" s="67">
        <v>27.56999999999999</v>
      </c>
      <c r="R14" s="68"/>
      <c r="S14" s="68"/>
      <c r="T14" s="68"/>
      <c r="U14" s="68"/>
      <c r="V14" s="68"/>
      <c r="W14" s="68"/>
      <c r="X14" s="68"/>
      <c r="Y14" s="68"/>
      <c r="Z14" s="68"/>
    </row>
    <row r="15" spans="1:26" x14ac:dyDescent="0.2">
      <c r="A15" s="72" t="s">
        <v>1599</v>
      </c>
      <c r="B15" s="67">
        <v>16.07</v>
      </c>
      <c r="C15" s="67">
        <v>20.360000000000007</v>
      </c>
      <c r="D15" s="67">
        <v>17.959999999999997</v>
      </c>
      <c r="E15" s="67">
        <v>18.660000000000007</v>
      </c>
      <c r="F15" s="67">
        <v>19.360000000000007</v>
      </c>
      <c r="G15" s="67">
        <v>21.1</v>
      </c>
      <c r="H15" s="67">
        <v>23.020000000000007</v>
      </c>
      <c r="I15" s="67">
        <v>24.63</v>
      </c>
      <c r="J15" s="67">
        <v>28.309999999999988</v>
      </c>
      <c r="R15" s="68"/>
      <c r="S15" s="68"/>
      <c r="T15" s="68"/>
      <c r="U15" s="68"/>
      <c r="V15" s="68"/>
      <c r="W15" s="68"/>
      <c r="X15" s="68"/>
      <c r="Y15" s="68"/>
      <c r="Z15" s="68"/>
    </row>
    <row r="16" spans="1:26" x14ac:dyDescent="0.2">
      <c r="A16" s="72" t="s">
        <v>1600</v>
      </c>
      <c r="B16" s="67">
        <v>16.07</v>
      </c>
      <c r="C16" s="67">
        <v>20.820000000000007</v>
      </c>
      <c r="D16" s="67">
        <v>18.229999999999997</v>
      </c>
      <c r="E16" s="67">
        <v>19.030000000000008</v>
      </c>
      <c r="F16" s="67">
        <v>19.820000000000007</v>
      </c>
      <c r="G16" s="67">
        <v>21.6</v>
      </c>
      <c r="H16" s="67">
        <v>23.570000000000007</v>
      </c>
      <c r="I16" s="67">
        <v>25.22</v>
      </c>
      <c r="J16" s="67">
        <v>29.049999999999986</v>
      </c>
      <c r="R16" s="68"/>
      <c r="S16" s="68"/>
      <c r="T16" s="68"/>
      <c r="U16" s="68"/>
      <c r="V16" s="68"/>
      <c r="W16" s="68"/>
      <c r="X16" s="68"/>
      <c r="Y16" s="68"/>
      <c r="Z16" s="68"/>
    </row>
    <row r="17" spans="1:27" x14ac:dyDescent="0.2">
      <c r="A17" s="72" t="s">
        <v>1601</v>
      </c>
      <c r="B17" s="67">
        <v>16.07</v>
      </c>
      <c r="C17" s="67">
        <v>21.280000000000008</v>
      </c>
      <c r="D17" s="67">
        <v>18.499999999999996</v>
      </c>
      <c r="E17" s="67">
        <v>19.400000000000009</v>
      </c>
      <c r="F17" s="67">
        <v>20.280000000000008</v>
      </c>
      <c r="G17" s="67">
        <v>22.1</v>
      </c>
      <c r="H17" s="67">
        <v>24.120000000000008</v>
      </c>
      <c r="I17" s="67">
        <v>25.81</v>
      </c>
      <c r="J17" s="67">
        <v>29.789999999999985</v>
      </c>
      <c r="R17" s="68"/>
      <c r="S17" s="68"/>
      <c r="T17" s="68"/>
      <c r="U17" s="68"/>
      <c r="V17" s="68"/>
      <c r="W17" s="68"/>
      <c r="X17" s="68"/>
      <c r="Y17" s="68"/>
      <c r="Z17" s="68"/>
    </row>
    <row r="18" spans="1:27" x14ac:dyDescent="0.2">
      <c r="A18" s="72" t="s">
        <v>1602</v>
      </c>
      <c r="B18" s="67">
        <v>16.07</v>
      </c>
      <c r="C18" s="67">
        <v>21.740000000000009</v>
      </c>
      <c r="D18" s="67">
        <v>18.769999999999996</v>
      </c>
      <c r="E18" s="67">
        <v>19.77000000000001</v>
      </c>
      <c r="F18" s="67">
        <v>20.740000000000009</v>
      </c>
      <c r="G18" s="67">
        <v>22.6</v>
      </c>
      <c r="H18" s="67">
        <v>24.670000000000009</v>
      </c>
      <c r="I18" s="67">
        <v>26.4</v>
      </c>
      <c r="J18" s="67">
        <v>30.529999999999983</v>
      </c>
      <c r="R18" s="68"/>
      <c r="S18" s="68"/>
      <c r="T18" s="68"/>
      <c r="U18" s="68"/>
      <c r="V18" s="68"/>
      <c r="W18" s="68"/>
      <c r="X18" s="68"/>
      <c r="Y18" s="68"/>
      <c r="Z18" s="68"/>
    </row>
    <row r="19" spans="1:27" x14ac:dyDescent="0.2">
      <c r="A19" s="72" t="s">
        <v>1603</v>
      </c>
      <c r="B19" s="67">
        <v>16.07</v>
      </c>
      <c r="C19" s="67">
        <v>22.20000000000001</v>
      </c>
      <c r="D19" s="67">
        <v>19.039999999999996</v>
      </c>
      <c r="E19" s="67">
        <v>20.140000000000011</v>
      </c>
      <c r="F19" s="67">
        <v>21.20000000000001</v>
      </c>
      <c r="G19" s="67">
        <v>23.1</v>
      </c>
      <c r="H19" s="67">
        <v>25.22000000000001</v>
      </c>
      <c r="I19" s="67">
        <v>26.99</v>
      </c>
      <c r="J19" s="67">
        <v>31.269999999999982</v>
      </c>
      <c r="R19" s="68"/>
      <c r="S19" s="68"/>
      <c r="T19" s="68"/>
      <c r="U19" s="68"/>
      <c r="V19" s="68"/>
      <c r="W19" s="68"/>
      <c r="X19" s="68"/>
      <c r="Y19" s="68"/>
      <c r="Z19" s="68"/>
    </row>
    <row r="20" spans="1:27" x14ac:dyDescent="0.2">
      <c r="A20" s="72" t="s">
        <v>1604</v>
      </c>
      <c r="B20" s="67">
        <v>16.07</v>
      </c>
      <c r="C20" s="67">
        <v>22.660000000000011</v>
      </c>
      <c r="D20" s="67">
        <v>19.309999999999995</v>
      </c>
      <c r="E20" s="67">
        <v>20.510000000000012</v>
      </c>
      <c r="F20" s="67">
        <v>21.660000000000011</v>
      </c>
      <c r="G20" s="67">
        <v>23.6</v>
      </c>
      <c r="H20" s="67">
        <v>25.77000000000001</v>
      </c>
      <c r="I20" s="67">
        <v>27.58</v>
      </c>
      <c r="J20" s="67">
        <v>32.009999999999984</v>
      </c>
      <c r="R20" s="68"/>
      <c r="S20" s="68"/>
      <c r="T20" s="68"/>
      <c r="U20" s="68"/>
      <c r="V20" s="68"/>
      <c r="W20" s="68"/>
      <c r="X20" s="68"/>
      <c r="Y20" s="68"/>
      <c r="Z20" s="68"/>
    </row>
    <row r="21" spans="1:27" x14ac:dyDescent="0.2">
      <c r="A21" s="72" t="s">
        <v>1605</v>
      </c>
      <c r="B21" s="67">
        <v>16.07</v>
      </c>
      <c r="C21" s="67">
        <v>23.120000000000012</v>
      </c>
      <c r="D21" s="67">
        <v>19.579999999999995</v>
      </c>
      <c r="E21" s="67">
        <v>20.880000000000013</v>
      </c>
      <c r="F21" s="67">
        <v>22.120000000000012</v>
      </c>
      <c r="G21" s="67">
        <v>24.1</v>
      </c>
      <c r="H21" s="67">
        <v>26.320000000000011</v>
      </c>
      <c r="I21" s="67">
        <v>28.169999999999998</v>
      </c>
      <c r="J21" s="67">
        <v>32.749999999999986</v>
      </c>
      <c r="R21" s="68"/>
      <c r="S21" s="68"/>
      <c r="T21" s="68"/>
      <c r="U21" s="68"/>
      <c r="V21" s="68"/>
      <c r="W21" s="68"/>
      <c r="X21" s="68"/>
      <c r="Y21" s="68"/>
      <c r="Z21" s="68"/>
    </row>
    <row r="22" spans="1:27" x14ac:dyDescent="0.2">
      <c r="A22" s="72" t="s">
        <v>1606</v>
      </c>
      <c r="B22" s="67">
        <v>16.072635000000002</v>
      </c>
      <c r="C22" s="67">
        <v>23.58348543269231</v>
      </c>
      <c r="D22" s="67">
        <v>19.893421298076923</v>
      </c>
      <c r="E22" s="67">
        <v>21.246520240384616</v>
      </c>
      <c r="F22" s="67">
        <v>22.597584615384616</v>
      </c>
      <c r="G22" s="67">
        <v>24.641101105769231</v>
      </c>
      <c r="H22" s="67">
        <v>26.835117307692308</v>
      </c>
      <c r="I22" s="67">
        <v>28.697897211538464</v>
      </c>
      <c r="J22" s="67">
        <v>33.53920110576923</v>
      </c>
      <c r="K22" s="83" t="s">
        <v>1907</v>
      </c>
      <c r="L22" s="83"/>
      <c r="M22" s="83"/>
      <c r="N22" s="83"/>
      <c r="O22" s="83"/>
      <c r="P22" s="83"/>
      <c r="R22" s="68"/>
      <c r="S22" s="68"/>
      <c r="T22" s="68"/>
      <c r="U22" s="68"/>
      <c r="V22" s="68"/>
      <c r="W22" s="68"/>
      <c r="X22" s="68"/>
      <c r="Y22" s="68"/>
      <c r="Z22" s="68"/>
    </row>
    <row r="23" spans="1:27" x14ac:dyDescent="0.2">
      <c r="S23" s="73"/>
    </row>
    <row r="24" spans="1:27" x14ac:dyDescent="0.2">
      <c r="S24" s="73"/>
      <c r="AA24" s="7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activeCell="E1" sqref="A1:E1"/>
    </sheetView>
  </sheetViews>
  <sheetFormatPr defaultColWidth="9.28515625" defaultRowHeight="12.75" x14ac:dyDescent="0.2"/>
  <cols>
    <col min="1" max="1" width="13.7109375" style="1" bestFit="1" customWidth="1"/>
    <col min="2" max="3" width="11" style="13" bestFit="1" customWidth="1"/>
    <col min="4" max="5" width="12" style="13" bestFit="1" customWidth="1"/>
    <col min="6" max="9" width="9.28515625" style="9"/>
    <col min="10" max="10" width="9.28515625" style="9" customWidth="1"/>
    <col min="11" max="11" width="9.28515625" style="9"/>
    <col min="12" max="12" width="13.7109375" style="9" bestFit="1" customWidth="1"/>
    <col min="13" max="14" width="9.7109375" style="9" bestFit="1" customWidth="1"/>
    <col min="15" max="16" width="10.7109375" style="9" bestFit="1" customWidth="1"/>
    <col min="17" max="16384" width="9.28515625" style="9"/>
  </cols>
  <sheetData>
    <row r="1" spans="1:5" x14ac:dyDescent="0.2">
      <c r="A1" s="97" t="s">
        <v>7</v>
      </c>
      <c r="B1" s="98" t="s">
        <v>1087</v>
      </c>
      <c r="C1" s="98" t="s">
        <v>1084</v>
      </c>
      <c r="D1" s="98" t="s">
        <v>1070</v>
      </c>
      <c r="E1" s="98" t="s">
        <v>1109</v>
      </c>
    </row>
    <row r="2" spans="1:5" x14ac:dyDescent="0.2">
      <c r="A2" s="12" t="s">
        <v>8</v>
      </c>
      <c r="B2" s="6">
        <v>25.066073076923079</v>
      </c>
      <c r="C2" s="6">
        <v>28.846173076923076</v>
      </c>
      <c r="D2" s="6">
        <v>34.52147307692308</v>
      </c>
      <c r="E2" s="6">
        <v>38.095573076923074</v>
      </c>
    </row>
    <row r="3" spans="1:5" x14ac:dyDescent="0.2">
      <c r="A3" s="12" t="s">
        <v>1590</v>
      </c>
      <c r="B3" s="6">
        <v>35.20127307692308</v>
      </c>
      <c r="C3" s="6">
        <v>40.866273076923086</v>
      </c>
      <c r="D3" s="6">
        <v>49.384373076923076</v>
      </c>
      <c r="E3" s="6">
        <v>54.750673076923071</v>
      </c>
    </row>
    <row r="4" spans="1:5" x14ac:dyDescent="0.2">
      <c r="A4" s="12" t="s">
        <v>10</v>
      </c>
      <c r="B4" s="6">
        <v>52137.432000000001</v>
      </c>
      <c r="C4" s="6">
        <v>60000.04</v>
      </c>
      <c r="D4" s="6">
        <v>71804.664000000004</v>
      </c>
      <c r="E4" s="6">
        <v>79238.791999999987</v>
      </c>
    </row>
    <row r="5" spans="1:5" x14ac:dyDescent="0.2">
      <c r="A5" s="12" t="s">
        <v>12</v>
      </c>
      <c r="B5" s="6">
        <v>73218.648000000001</v>
      </c>
      <c r="C5" s="6">
        <v>85001.848000000013</v>
      </c>
      <c r="D5" s="6">
        <v>102719.496</v>
      </c>
      <c r="E5" s="6">
        <v>113881.4</v>
      </c>
    </row>
    <row r="6" spans="1:5" x14ac:dyDescent="0.2">
      <c r="A6" s="12" t="s">
        <v>1591</v>
      </c>
      <c r="B6" s="6">
        <v>0.72</v>
      </c>
      <c r="C6" s="6">
        <v>0.86</v>
      </c>
      <c r="D6" s="6">
        <v>1.06</v>
      </c>
      <c r="E6" s="6">
        <v>1.19</v>
      </c>
    </row>
    <row r="7" spans="1:5" x14ac:dyDescent="0.2">
      <c r="A7" s="12" t="s">
        <v>1592</v>
      </c>
      <c r="B7" s="6">
        <v>1505.8011428571428</v>
      </c>
      <c r="C7" s="6">
        <v>1785.8434285714295</v>
      </c>
      <c r="D7" s="6">
        <v>2208.2022857142852</v>
      </c>
      <c r="E7" s="6">
        <v>2474.4720000000007</v>
      </c>
    </row>
    <row r="8" spans="1:5" x14ac:dyDescent="0.2">
      <c r="A8" s="94" t="s">
        <v>1607</v>
      </c>
      <c r="B8" s="92">
        <v>25.066073076923079</v>
      </c>
      <c r="C8" s="92">
        <v>28.85</v>
      </c>
      <c r="D8" s="92">
        <v>34.52147307692308</v>
      </c>
      <c r="E8" s="92">
        <v>38.095573076923074</v>
      </c>
    </row>
    <row r="9" spans="1:5" x14ac:dyDescent="0.2">
      <c r="A9" s="94" t="s">
        <v>1593</v>
      </c>
      <c r="B9" s="92">
        <v>25.786073076923078</v>
      </c>
      <c r="C9" s="92">
        <v>29.71</v>
      </c>
      <c r="D9" s="92">
        <v>35.581473076923082</v>
      </c>
      <c r="E9" s="92">
        <v>39.285573076923072</v>
      </c>
    </row>
    <row r="10" spans="1:5" x14ac:dyDescent="0.2">
      <c r="A10" s="94" t="s">
        <v>1594</v>
      </c>
      <c r="B10" s="92">
        <v>26.506073076923077</v>
      </c>
      <c r="C10" s="92">
        <v>30.57</v>
      </c>
      <c r="D10" s="92">
        <v>36.641473076923084</v>
      </c>
      <c r="E10" s="92">
        <v>40.475573076923069</v>
      </c>
    </row>
    <row r="11" spans="1:5" x14ac:dyDescent="0.2">
      <c r="A11" s="94" t="s">
        <v>1595</v>
      </c>
      <c r="B11" s="92">
        <v>27.226073076923075</v>
      </c>
      <c r="C11" s="92">
        <v>31.43</v>
      </c>
      <c r="D11" s="92">
        <v>37.701473076923087</v>
      </c>
      <c r="E11" s="92">
        <v>41.665573076923067</v>
      </c>
    </row>
    <row r="12" spans="1:5" x14ac:dyDescent="0.2">
      <c r="A12" s="94" t="s">
        <v>1596</v>
      </c>
      <c r="B12" s="92">
        <v>27.946073076923074</v>
      </c>
      <c r="C12" s="92">
        <v>32.29</v>
      </c>
      <c r="D12" s="92">
        <v>38.761473076923089</v>
      </c>
      <c r="E12" s="92">
        <v>42.855573076923065</v>
      </c>
    </row>
    <row r="13" spans="1:5" x14ac:dyDescent="0.2">
      <c r="A13" s="94" t="s">
        <v>1597</v>
      </c>
      <c r="B13" s="92">
        <v>28.666073076923073</v>
      </c>
      <c r="C13" s="92">
        <v>33.15</v>
      </c>
      <c r="D13" s="92">
        <v>39.821473076923091</v>
      </c>
      <c r="E13" s="92">
        <v>44.045573076923063</v>
      </c>
    </row>
    <row r="14" spans="1:5" x14ac:dyDescent="0.2">
      <c r="A14" s="94" t="s">
        <v>1598</v>
      </c>
      <c r="B14" s="92">
        <v>29.386073076923072</v>
      </c>
      <c r="C14" s="92">
        <v>34.01</v>
      </c>
      <c r="D14" s="92">
        <v>40.881473076923093</v>
      </c>
      <c r="E14" s="92">
        <v>45.23557307692306</v>
      </c>
    </row>
    <row r="15" spans="1:5" x14ac:dyDescent="0.2">
      <c r="A15" s="94" t="s">
        <v>1599</v>
      </c>
      <c r="B15" s="92">
        <v>30.106073076923071</v>
      </c>
      <c r="C15" s="92">
        <v>34.869999999999997</v>
      </c>
      <c r="D15" s="92">
        <v>41.941473076923096</v>
      </c>
      <c r="E15" s="92">
        <v>46.425573076923058</v>
      </c>
    </row>
    <row r="16" spans="1:5" x14ac:dyDescent="0.2">
      <c r="A16" s="94" t="s">
        <v>1600</v>
      </c>
      <c r="B16" s="92">
        <v>30.82607307692307</v>
      </c>
      <c r="C16" s="92">
        <v>35.729999999999997</v>
      </c>
      <c r="D16" s="92">
        <v>43.001473076923098</v>
      </c>
      <c r="E16" s="92">
        <v>47.615573076923056</v>
      </c>
    </row>
    <row r="17" spans="1:6" x14ac:dyDescent="0.2">
      <c r="A17" s="94" t="s">
        <v>1601</v>
      </c>
      <c r="B17" s="92">
        <v>31.546073076923069</v>
      </c>
      <c r="C17" s="92">
        <v>36.589999999999996</v>
      </c>
      <c r="D17" s="92">
        <v>44.0614730769231</v>
      </c>
      <c r="E17" s="92">
        <v>48.805573076923054</v>
      </c>
    </row>
    <row r="18" spans="1:6" x14ac:dyDescent="0.2">
      <c r="A18" s="94" t="s">
        <v>1602</v>
      </c>
      <c r="B18" s="92">
        <v>32.266073076923071</v>
      </c>
      <c r="C18" s="92">
        <v>37.449999999999996</v>
      </c>
      <c r="D18" s="92">
        <v>45.121473076923102</v>
      </c>
      <c r="E18" s="92">
        <v>49.995573076923051</v>
      </c>
    </row>
    <row r="19" spans="1:6" x14ac:dyDescent="0.2">
      <c r="A19" s="94" t="s">
        <v>1603</v>
      </c>
      <c r="B19" s="92">
        <v>32.98607307692307</v>
      </c>
      <c r="C19" s="92">
        <v>38.309999999999995</v>
      </c>
      <c r="D19" s="92">
        <v>46.181473076923105</v>
      </c>
      <c r="E19" s="92">
        <v>51.185573076923049</v>
      </c>
    </row>
    <row r="20" spans="1:6" x14ac:dyDescent="0.2">
      <c r="A20" s="94" t="s">
        <v>1604</v>
      </c>
      <c r="B20" s="92">
        <v>33.706073076923069</v>
      </c>
      <c r="C20" s="92">
        <v>39.169999999999995</v>
      </c>
      <c r="D20" s="92">
        <v>47.241473076923107</v>
      </c>
      <c r="E20" s="92">
        <v>52.375573076923047</v>
      </c>
    </row>
    <row r="21" spans="1:6" x14ac:dyDescent="0.2">
      <c r="A21" s="94" t="s">
        <v>1605</v>
      </c>
      <c r="B21" s="92">
        <v>34.426073076923068</v>
      </c>
      <c r="C21" s="92">
        <v>40.029999999999994</v>
      </c>
      <c r="D21" s="92">
        <v>48.301473076923109</v>
      </c>
      <c r="E21" s="92">
        <v>53.565573076923044</v>
      </c>
    </row>
    <row r="22" spans="1:6" x14ac:dyDescent="0.2">
      <c r="A22" s="94" t="s">
        <v>1606</v>
      </c>
      <c r="B22" s="92">
        <v>35.20127307692308</v>
      </c>
      <c r="C22" s="92">
        <v>40.866273076923086</v>
      </c>
      <c r="D22" s="92">
        <v>49.384373076923076</v>
      </c>
      <c r="E22" s="92">
        <v>54.750673076923071</v>
      </c>
      <c r="F22" s="9" t="s">
        <v>1732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zoomScaleNormal="100" workbookViewId="0">
      <selection activeCell="A2" sqref="A2:F2"/>
    </sheetView>
  </sheetViews>
  <sheetFormatPr defaultColWidth="9.28515625" defaultRowHeight="15" x14ac:dyDescent="0.25"/>
  <cols>
    <col min="1" max="1" width="14.7109375" customWidth="1"/>
    <col min="2" max="3" width="11.5703125" style="15" customWidth="1"/>
    <col min="4" max="5" width="11.5703125" style="16" customWidth="1"/>
    <col min="6" max="6" width="12.42578125" style="16" customWidth="1"/>
    <col min="7" max="9" width="11.5703125" style="16" customWidth="1"/>
    <col min="10" max="11" width="12.42578125" style="16" bestFit="1" customWidth="1"/>
    <col min="12" max="15" width="9.85546875" bestFit="1" customWidth="1"/>
    <col min="16" max="16" width="10.7109375" bestFit="1" customWidth="1"/>
  </cols>
  <sheetData>
    <row r="1" spans="1:11" ht="18" x14ac:dyDescent="0.25">
      <c r="A1" s="24" t="s">
        <v>1909</v>
      </c>
      <c r="G1"/>
      <c r="H1"/>
      <c r="I1"/>
      <c r="J1"/>
      <c r="K1"/>
    </row>
    <row r="2" spans="1:11" x14ac:dyDescent="0.25">
      <c r="A2" s="96" t="s">
        <v>7</v>
      </c>
      <c r="B2" s="96" t="s">
        <v>668</v>
      </c>
      <c r="C2" s="96" t="s">
        <v>667</v>
      </c>
      <c r="D2" s="96" t="s">
        <v>661</v>
      </c>
      <c r="E2" s="96" t="s">
        <v>662</v>
      </c>
      <c r="F2" s="96" t="s">
        <v>147</v>
      </c>
      <c r="G2"/>
      <c r="H2"/>
      <c r="I2"/>
      <c r="J2"/>
      <c r="K2"/>
    </row>
    <row r="3" spans="1:11" x14ac:dyDescent="0.25">
      <c r="A3" s="23" t="s">
        <v>8</v>
      </c>
      <c r="B3" s="6">
        <v>20.173552243589743</v>
      </c>
      <c r="C3" s="6">
        <v>22.794858333333334</v>
      </c>
      <c r="D3" s="6">
        <v>26.854734615384615</v>
      </c>
      <c r="E3" s="6">
        <v>30.386155219780218</v>
      </c>
      <c r="F3" s="6">
        <v>34.496355769230775</v>
      </c>
      <c r="G3"/>
      <c r="H3"/>
      <c r="I3"/>
      <c r="J3"/>
      <c r="K3"/>
    </row>
    <row r="4" spans="1:11" x14ac:dyDescent="0.25">
      <c r="A4" s="23" t="s">
        <v>1590</v>
      </c>
      <c r="B4" s="6">
        <v>30.260330677655677</v>
      </c>
      <c r="C4" s="6">
        <v>34.192287499999999</v>
      </c>
      <c r="D4" s="6">
        <v>40.282097298534801</v>
      </c>
      <c r="E4" s="6">
        <v>45.57922820512821</v>
      </c>
      <c r="F4" s="6">
        <v>51.744538278388283</v>
      </c>
      <c r="G4"/>
      <c r="H4"/>
      <c r="I4"/>
      <c r="J4"/>
      <c r="K4"/>
    </row>
    <row r="5" spans="1:11" x14ac:dyDescent="0.25">
      <c r="A5" s="23" t="s">
        <v>10</v>
      </c>
      <c r="B5" s="6">
        <v>44059.038099999998</v>
      </c>
      <c r="C5" s="6">
        <v>49783.970600000001</v>
      </c>
      <c r="D5" s="6">
        <v>58650.740400000002</v>
      </c>
      <c r="E5" s="6">
        <v>66363.362999999998</v>
      </c>
      <c r="F5" s="6">
        <v>75340.041000000012</v>
      </c>
      <c r="G5"/>
      <c r="H5"/>
      <c r="I5"/>
      <c r="J5"/>
      <c r="K5"/>
    </row>
    <row r="6" spans="1:11" x14ac:dyDescent="0.25">
      <c r="A6" s="23" t="s">
        <v>12</v>
      </c>
      <c r="B6" s="6">
        <v>66088.5622</v>
      </c>
      <c r="C6" s="6">
        <v>74675.955900000001</v>
      </c>
      <c r="D6" s="6">
        <v>87976.1005</v>
      </c>
      <c r="E6" s="6">
        <v>99545.034400000004</v>
      </c>
      <c r="F6" s="6">
        <v>113010.07160000001</v>
      </c>
      <c r="G6"/>
      <c r="H6"/>
      <c r="I6"/>
      <c r="J6"/>
      <c r="K6"/>
    </row>
    <row r="7" spans="1:11" x14ac:dyDescent="0.25">
      <c r="A7" s="23" t="s">
        <v>1591</v>
      </c>
      <c r="B7" s="6">
        <v>0.72048417386185259</v>
      </c>
      <c r="C7" s="6">
        <v>0.81410208333333334</v>
      </c>
      <c r="D7" s="6">
        <v>0.95909733451072732</v>
      </c>
      <c r="E7" s="6">
        <v>1.0852194989534278</v>
      </c>
      <c r="F7" s="6">
        <v>1.2320130363683934</v>
      </c>
      <c r="G7"/>
      <c r="H7"/>
      <c r="I7"/>
      <c r="J7"/>
      <c r="K7"/>
    </row>
    <row r="8" spans="1:11" x14ac:dyDescent="0.25">
      <c r="A8" s="23" t="s">
        <v>1592</v>
      </c>
      <c r="B8" s="6">
        <v>1573.5374357142859</v>
      </c>
      <c r="C8" s="6">
        <v>1777.9989499999999</v>
      </c>
      <c r="D8" s="6">
        <v>2094.6685785714285</v>
      </c>
      <c r="E8" s="6">
        <v>2370.1193857142862</v>
      </c>
      <c r="F8" s="6">
        <v>2690.7164714285714</v>
      </c>
      <c r="G8"/>
      <c r="H8"/>
      <c r="I8"/>
      <c r="J8"/>
      <c r="K8"/>
    </row>
    <row r="9" spans="1:11" x14ac:dyDescent="0.25">
      <c r="A9" s="94" t="s">
        <v>1593</v>
      </c>
      <c r="B9" s="95">
        <v>20.173552243589743</v>
      </c>
      <c r="C9" s="95">
        <v>22.794858333333334</v>
      </c>
      <c r="D9" s="95">
        <v>26.854734615384615</v>
      </c>
      <c r="E9" s="95">
        <v>30.386155219780218</v>
      </c>
      <c r="F9" s="95">
        <v>34.496355769230775</v>
      </c>
      <c r="G9"/>
      <c r="H9"/>
      <c r="I9"/>
      <c r="J9"/>
      <c r="K9"/>
    </row>
    <row r="10" spans="1:11" x14ac:dyDescent="0.25">
      <c r="A10" s="94" t="s">
        <v>1594</v>
      </c>
      <c r="B10" s="95">
        <v>20.894036417451595</v>
      </c>
      <c r="C10" s="95">
        <v>23.608960416666669</v>
      </c>
      <c r="D10" s="95">
        <v>27.813831949895341</v>
      </c>
      <c r="E10" s="95">
        <v>31.471374718733646</v>
      </c>
      <c r="F10" s="95">
        <v>35.728368805599168</v>
      </c>
      <c r="G10"/>
      <c r="H10"/>
      <c r="I10"/>
      <c r="J10"/>
      <c r="K10"/>
    </row>
    <row r="11" spans="1:11" x14ac:dyDescent="0.25">
      <c r="A11" s="94" t="s">
        <v>1595</v>
      </c>
      <c r="B11" s="95">
        <v>21.614520591313447</v>
      </c>
      <c r="C11" s="95">
        <v>24.423062500000004</v>
      </c>
      <c r="D11" s="95">
        <v>28.772929284406068</v>
      </c>
      <c r="E11" s="95">
        <v>32.556594217687071</v>
      </c>
      <c r="F11" s="95">
        <v>36.96038184196756</v>
      </c>
      <c r="G11"/>
      <c r="H11"/>
      <c r="I11"/>
      <c r="J11"/>
      <c r="K11"/>
    </row>
    <row r="12" spans="1:11" x14ac:dyDescent="0.25">
      <c r="A12" s="94" t="s">
        <v>1596</v>
      </c>
      <c r="B12" s="95">
        <v>22.335004765175299</v>
      </c>
      <c r="C12" s="95">
        <v>25.237164583333339</v>
      </c>
      <c r="D12" s="95">
        <v>29.732026618916795</v>
      </c>
      <c r="E12" s="95">
        <v>33.641813716640499</v>
      </c>
      <c r="F12" s="95">
        <v>38.192394878335953</v>
      </c>
      <c r="G12"/>
      <c r="H12"/>
      <c r="I12"/>
      <c r="J12"/>
      <c r="K12"/>
    </row>
    <row r="13" spans="1:11" x14ac:dyDescent="0.25">
      <c r="A13" s="94" t="s">
        <v>1597</v>
      </c>
      <c r="B13" s="95">
        <v>23.055488939037151</v>
      </c>
      <c r="C13" s="95">
        <v>26.051266666666674</v>
      </c>
      <c r="D13" s="95">
        <v>30.691123953427521</v>
      </c>
      <c r="E13" s="95">
        <v>34.727033215593927</v>
      </c>
      <c r="F13" s="95">
        <v>39.424407914704346</v>
      </c>
      <c r="G13"/>
      <c r="H13"/>
      <c r="I13"/>
      <c r="J13"/>
      <c r="K13"/>
    </row>
    <row r="14" spans="1:11" x14ac:dyDescent="0.25">
      <c r="A14" s="94" t="s">
        <v>1598</v>
      </c>
      <c r="B14" s="95">
        <v>23.775973112899003</v>
      </c>
      <c r="C14" s="95">
        <v>26.865368750000009</v>
      </c>
      <c r="D14" s="95">
        <v>31.650221287938248</v>
      </c>
      <c r="E14" s="95">
        <v>35.812252714547355</v>
      </c>
      <c r="F14" s="95">
        <v>40.656420951072739</v>
      </c>
      <c r="G14"/>
      <c r="H14"/>
      <c r="I14"/>
      <c r="J14"/>
      <c r="K14"/>
    </row>
    <row r="15" spans="1:11" x14ac:dyDescent="0.25">
      <c r="A15" s="94" t="s">
        <v>1599</v>
      </c>
      <c r="B15" s="95">
        <v>24.496457286760855</v>
      </c>
      <c r="C15" s="95">
        <v>27.679470833333344</v>
      </c>
      <c r="D15" s="95">
        <v>32.609318622448974</v>
      </c>
      <c r="E15" s="95">
        <v>36.897472213500784</v>
      </c>
      <c r="F15" s="95">
        <v>41.888433987441132</v>
      </c>
      <c r="G15"/>
      <c r="H15"/>
      <c r="I15"/>
      <c r="J15"/>
      <c r="K15"/>
    </row>
    <row r="16" spans="1:11" x14ac:dyDescent="0.25">
      <c r="A16" s="94" t="s">
        <v>1600</v>
      </c>
      <c r="B16" s="95">
        <v>25.216941460622706</v>
      </c>
      <c r="C16" s="95">
        <v>28.493572916666679</v>
      </c>
      <c r="D16" s="95">
        <v>33.568415956959704</v>
      </c>
      <c r="E16" s="95">
        <v>37.982691712454212</v>
      </c>
      <c r="F16" s="95">
        <v>43.120447023809525</v>
      </c>
      <c r="G16"/>
      <c r="H16"/>
      <c r="I16"/>
      <c r="J16"/>
      <c r="K16"/>
    </row>
    <row r="17" spans="1:11" x14ac:dyDescent="0.25">
      <c r="A17" s="94" t="s">
        <v>1601</v>
      </c>
      <c r="B17" s="95">
        <v>25.937425634484558</v>
      </c>
      <c r="C17" s="95">
        <v>29.307675000000014</v>
      </c>
      <c r="D17" s="95">
        <v>34.527513291470434</v>
      </c>
      <c r="E17" s="95">
        <v>39.06791121140764</v>
      </c>
      <c r="F17" s="95">
        <v>44.352460060177918</v>
      </c>
      <c r="G17"/>
      <c r="H17"/>
      <c r="I17"/>
      <c r="J17"/>
      <c r="K17"/>
    </row>
    <row r="18" spans="1:11" x14ac:dyDescent="0.25">
      <c r="A18" s="94" t="s">
        <v>1602</v>
      </c>
      <c r="B18" s="95">
        <v>26.65790980834641</v>
      </c>
      <c r="C18" s="95">
        <v>30.121777083333349</v>
      </c>
      <c r="D18" s="95">
        <v>35.486610625981164</v>
      </c>
      <c r="E18" s="95">
        <v>40.153130710361069</v>
      </c>
      <c r="F18" s="95">
        <v>45.584473096546311</v>
      </c>
      <c r="G18"/>
      <c r="H18"/>
      <c r="I18"/>
      <c r="J18"/>
      <c r="K18"/>
    </row>
    <row r="19" spans="1:11" x14ac:dyDescent="0.25">
      <c r="A19" s="94" t="s">
        <v>1603</v>
      </c>
      <c r="B19" s="95">
        <v>27.378393982208262</v>
      </c>
      <c r="C19" s="95">
        <v>30.935879166666684</v>
      </c>
      <c r="D19" s="95">
        <v>36.445707960491895</v>
      </c>
      <c r="E19" s="95">
        <v>41.238350209314497</v>
      </c>
      <c r="F19" s="95">
        <v>46.816486132914704</v>
      </c>
      <c r="G19"/>
      <c r="H19"/>
      <c r="I19"/>
      <c r="J19"/>
      <c r="K19"/>
    </row>
    <row r="20" spans="1:11" x14ac:dyDescent="0.25">
      <c r="A20" s="94" t="s">
        <v>1604</v>
      </c>
      <c r="B20" s="95">
        <v>28.098878156070114</v>
      </c>
      <c r="C20" s="95">
        <v>31.749981250000019</v>
      </c>
      <c r="D20" s="95">
        <v>37.404805295002625</v>
      </c>
      <c r="E20" s="95">
        <v>42.323569708267925</v>
      </c>
      <c r="F20" s="95">
        <v>48.048499169283097</v>
      </c>
      <c r="G20"/>
      <c r="H20"/>
      <c r="I20"/>
      <c r="J20"/>
      <c r="K20"/>
    </row>
    <row r="21" spans="1:11" x14ac:dyDescent="0.25">
      <c r="A21" s="94" t="s">
        <v>1605</v>
      </c>
      <c r="B21" s="95">
        <v>28.819362329931966</v>
      </c>
      <c r="C21" s="95">
        <v>32.56408333333335</v>
      </c>
      <c r="D21" s="95">
        <v>38.363902629513355</v>
      </c>
      <c r="E21" s="95">
        <v>43.408789207221353</v>
      </c>
      <c r="F21" s="95">
        <v>49.28051220565149</v>
      </c>
      <c r="G21"/>
      <c r="H21"/>
      <c r="I21"/>
      <c r="J21"/>
      <c r="K21"/>
    </row>
    <row r="22" spans="1:11" x14ac:dyDescent="0.25">
      <c r="A22" s="94" t="s">
        <v>1606</v>
      </c>
      <c r="B22" s="95">
        <v>29.539846503793818</v>
      </c>
      <c r="C22" s="95">
        <v>33.378185416666682</v>
      </c>
      <c r="D22" s="95">
        <v>39.322999964024085</v>
      </c>
      <c r="E22" s="95">
        <v>44.494008706174782</v>
      </c>
      <c r="F22" s="95">
        <v>50.512525242019883</v>
      </c>
      <c r="G22"/>
      <c r="H22"/>
      <c r="I22"/>
      <c r="J22"/>
      <c r="K22"/>
    </row>
    <row r="23" spans="1:11" x14ac:dyDescent="0.25">
      <c r="A23" s="94" t="s">
        <v>1616</v>
      </c>
      <c r="B23" s="95">
        <v>30.260330677655677</v>
      </c>
      <c r="C23" s="95">
        <v>34.192287499999999</v>
      </c>
      <c r="D23" s="95">
        <v>40.282097298534801</v>
      </c>
      <c r="E23" s="95">
        <v>45.57922820512821</v>
      </c>
      <c r="F23" s="95">
        <v>51.744538278388283</v>
      </c>
      <c r="G23" s="83" t="s">
        <v>1907</v>
      </c>
      <c r="H23"/>
      <c r="I23"/>
      <c r="J23"/>
      <c r="K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activeCell="A8" sqref="A8:B22"/>
    </sheetView>
  </sheetViews>
  <sheetFormatPr defaultColWidth="9.28515625" defaultRowHeight="15" x14ac:dyDescent="0.25"/>
  <cols>
    <col min="1" max="1" width="14.7109375" style="9" bestFit="1" customWidth="1"/>
    <col min="2" max="2" width="15.42578125" style="13" customWidth="1"/>
    <col min="3" max="3" width="6" style="9" customWidth="1"/>
    <col min="4" max="9" width="9.28515625" style="9"/>
    <col min="10" max="10" width="14.7109375" customWidth="1"/>
    <col min="11" max="11" width="14.28515625" customWidth="1"/>
    <col min="13" max="16384" width="9.28515625" style="9"/>
  </cols>
  <sheetData>
    <row r="1" spans="1:12" ht="12.75" x14ac:dyDescent="0.2">
      <c r="A1" s="89"/>
      <c r="B1" s="93" t="s">
        <v>1733</v>
      </c>
      <c r="J1" s="9"/>
      <c r="K1" s="9"/>
      <c r="L1" s="9"/>
    </row>
    <row r="2" spans="1:12" ht="12.75" x14ac:dyDescent="0.2">
      <c r="A2" s="4" t="s">
        <v>8</v>
      </c>
      <c r="B2" s="6">
        <v>39.78</v>
      </c>
      <c r="J2" s="9"/>
      <c r="K2" s="9"/>
      <c r="L2" s="9"/>
    </row>
    <row r="3" spans="1:12" ht="12.75" x14ac:dyDescent="0.2">
      <c r="A3" s="4" t="s">
        <v>1590</v>
      </c>
      <c r="B3" s="6">
        <v>60.405576923076922</v>
      </c>
      <c r="J3" s="9"/>
      <c r="K3" s="9"/>
      <c r="L3" s="9"/>
    </row>
    <row r="4" spans="1:12" ht="12.75" x14ac:dyDescent="0.2">
      <c r="A4" s="5" t="s">
        <v>10</v>
      </c>
      <c r="B4" s="6">
        <v>86879.52</v>
      </c>
      <c r="J4" s="9"/>
      <c r="K4" s="9"/>
      <c r="L4" s="9"/>
    </row>
    <row r="5" spans="1:12" ht="12.75" x14ac:dyDescent="0.2">
      <c r="A5" s="5" t="s">
        <v>12</v>
      </c>
      <c r="B5" s="6">
        <v>131925.78</v>
      </c>
      <c r="J5" s="9"/>
      <c r="K5" s="9"/>
      <c r="L5" s="9"/>
    </row>
    <row r="6" spans="1:12" ht="12.75" x14ac:dyDescent="0.2">
      <c r="A6" s="7" t="s">
        <v>1591</v>
      </c>
      <c r="B6" s="6">
        <v>1.47</v>
      </c>
      <c r="J6" s="9"/>
      <c r="K6" s="9"/>
      <c r="L6" s="9"/>
    </row>
    <row r="7" spans="1:12" ht="12.75" x14ac:dyDescent="0.2">
      <c r="A7" s="7" t="s">
        <v>1592</v>
      </c>
      <c r="B7" s="6">
        <v>3217.5899999999997</v>
      </c>
      <c r="J7" s="9"/>
      <c r="K7" s="9"/>
      <c r="L7" s="9"/>
    </row>
    <row r="8" spans="1:12" ht="12.75" x14ac:dyDescent="0.2">
      <c r="A8" s="94" t="s">
        <v>1593</v>
      </c>
      <c r="B8" s="92">
        <v>86879.52</v>
      </c>
      <c r="J8" s="9"/>
      <c r="K8" s="9"/>
      <c r="L8" s="9"/>
    </row>
    <row r="9" spans="1:12" ht="12.75" x14ac:dyDescent="0.2">
      <c r="A9" s="94" t="s">
        <v>1594</v>
      </c>
      <c r="B9" s="92">
        <v>90097.11</v>
      </c>
      <c r="J9" s="9"/>
      <c r="K9" s="9"/>
      <c r="L9" s="9"/>
    </row>
    <row r="10" spans="1:12" ht="12.75" x14ac:dyDescent="0.2">
      <c r="A10" s="94" t="s">
        <v>1595</v>
      </c>
      <c r="B10" s="92">
        <v>93314.7</v>
      </c>
      <c r="J10" s="9"/>
      <c r="K10" s="9"/>
      <c r="L10" s="9"/>
    </row>
    <row r="11" spans="1:12" ht="12.75" x14ac:dyDescent="0.2">
      <c r="A11" s="94" t="s">
        <v>1596</v>
      </c>
      <c r="B11" s="92">
        <v>96532.29</v>
      </c>
      <c r="J11" s="9"/>
      <c r="K11" s="9"/>
      <c r="L11" s="9"/>
    </row>
    <row r="12" spans="1:12" ht="12.75" x14ac:dyDescent="0.2">
      <c r="A12" s="94" t="s">
        <v>1597</v>
      </c>
      <c r="B12" s="92">
        <v>99749.87999999999</v>
      </c>
      <c r="J12" s="9"/>
      <c r="K12" s="9"/>
      <c r="L12" s="9"/>
    </row>
    <row r="13" spans="1:12" ht="12.75" x14ac:dyDescent="0.2">
      <c r="A13" s="94" t="s">
        <v>1598</v>
      </c>
      <c r="B13" s="92">
        <v>102967.46999999999</v>
      </c>
      <c r="J13" s="9"/>
      <c r="K13" s="9"/>
      <c r="L13" s="9"/>
    </row>
    <row r="14" spans="1:12" ht="12.75" x14ac:dyDescent="0.2">
      <c r="A14" s="94" t="s">
        <v>1599</v>
      </c>
      <c r="B14" s="92">
        <v>106185.05999999998</v>
      </c>
      <c r="J14" s="9"/>
      <c r="K14" s="9"/>
      <c r="L14" s="9"/>
    </row>
    <row r="15" spans="1:12" ht="12.75" x14ac:dyDescent="0.2">
      <c r="A15" s="94" t="s">
        <v>1600</v>
      </c>
      <c r="B15" s="92">
        <v>109402.64999999998</v>
      </c>
      <c r="J15" s="9"/>
      <c r="K15" s="9"/>
      <c r="L15" s="9"/>
    </row>
    <row r="16" spans="1:12" ht="12.75" x14ac:dyDescent="0.2">
      <c r="A16" s="94" t="s">
        <v>1601</v>
      </c>
      <c r="B16" s="92">
        <v>112620.23999999998</v>
      </c>
      <c r="J16" s="9"/>
      <c r="K16" s="9"/>
      <c r="L16" s="9"/>
    </row>
    <row r="17" spans="1:12" ht="12.75" x14ac:dyDescent="0.2">
      <c r="A17" s="94" t="s">
        <v>1602</v>
      </c>
      <c r="B17" s="92">
        <v>115837.82999999997</v>
      </c>
      <c r="J17" s="9"/>
      <c r="K17" s="9"/>
      <c r="L17" s="9"/>
    </row>
    <row r="18" spans="1:12" ht="12.75" x14ac:dyDescent="0.2">
      <c r="A18" s="94" t="s">
        <v>1603</v>
      </c>
      <c r="B18" s="92">
        <v>119055.41999999997</v>
      </c>
      <c r="J18" s="9"/>
      <c r="K18" s="9"/>
      <c r="L18" s="9"/>
    </row>
    <row r="19" spans="1:12" ht="12.75" x14ac:dyDescent="0.2">
      <c r="A19" s="94" t="s">
        <v>1604</v>
      </c>
      <c r="B19" s="92">
        <v>122273.00999999997</v>
      </c>
      <c r="J19" s="9"/>
      <c r="K19" s="9"/>
      <c r="L19" s="9"/>
    </row>
    <row r="20" spans="1:12" ht="12.75" x14ac:dyDescent="0.2">
      <c r="A20" s="94" t="s">
        <v>1605</v>
      </c>
      <c r="B20" s="92">
        <v>125490.59999999996</v>
      </c>
      <c r="J20" s="9"/>
      <c r="K20" s="9"/>
      <c r="L20" s="9"/>
    </row>
    <row r="21" spans="1:12" ht="12.75" x14ac:dyDescent="0.2">
      <c r="A21" s="94" t="s">
        <v>1606</v>
      </c>
      <c r="B21" s="92">
        <v>128708.18999999996</v>
      </c>
      <c r="J21" s="9"/>
      <c r="K21" s="9"/>
      <c r="L21" s="9"/>
    </row>
    <row r="22" spans="1:12" ht="12.75" x14ac:dyDescent="0.2">
      <c r="A22" s="94" t="s">
        <v>1616</v>
      </c>
      <c r="B22" s="92">
        <v>131925.78</v>
      </c>
      <c r="C22" s="17" t="s">
        <v>1732</v>
      </c>
      <c r="J22" s="9"/>
      <c r="K22" s="9"/>
      <c r="L22" s="9"/>
    </row>
    <row r="23" spans="1:12" ht="12.75" x14ac:dyDescent="0.2">
      <c r="J23" s="9"/>
      <c r="K23" s="13"/>
      <c r="L23" s="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"/>
  <sheetViews>
    <sheetView workbookViewId="0">
      <selection activeCell="G18" sqref="G18"/>
    </sheetView>
  </sheetViews>
  <sheetFormatPr defaultRowHeight="15" x14ac:dyDescent="0.25"/>
  <cols>
    <col min="1" max="1" width="12" style="14" bestFit="1" customWidth="1"/>
    <col min="2" max="2" width="12" bestFit="1" customWidth="1"/>
    <col min="10" max="10" width="14.7109375" bestFit="1" customWidth="1"/>
    <col min="11" max="11" width="12.42578125" bestFit="1" customWidth="1"/>
  </cols>
  <sheetData>
    <row r="1" spans="1:2" x14ac:dyDescent="0.25">
      <c r="A1" s="89"/>
      <c r="B1" s="90" t="s">
        <v>1617</v>
      </c>
    </row>
    <row r="2" spans="1:2" x14ac:dyDescent="0.25">
      <c r="A2" s="4" t="s">
        <v>8</v>
      </c>
      <c r="B2" s="6">
        <v>41.678269615384615</v>
      </c>
    </row>
    <row r="3" spans="1:2" x14ac:dyDescent="0.25">
      <c r="A3" s="4" t="s">
        <v>1590</v>
      </c>
      <c r="B3" s="6">
        <v>60.119567884615385</v>
      </c>
    </row>
    <row r="4" spans="1:2" x14ac:dyDescent="0.25">
      <c r="A4" s="5" t="s">
        <v>10</v>
      </c>
      <c r="B4" s="6">
        <v>86690.800799999997</v>
      </c>
    </row>
    <row r="5" spans="1:2" x14ac:dyDescent="0.25">
      <c r="A5" s="5" t="s">
        <v>12</v>
      </c>
      <c r="B5" s="6">
        <v>125048.7012</v>
      </c>
    </row>
    <row r="6" spans="1:2" x14ac:dyDescent="0.25">
      <c r="A6" s="7" t="s">
        <v>1591</v>
      </c>
      <c r="B6" s="6">
        <v>1.3171428571428572</v>
      </c>
    </row>
    <row r="7" spans="1:2" x14ac:dyDescent="0.25">
      <c r="A7" s="7" t="s">
        <v>1592</v>
      </c>
      <c r="B7" s="6">
        <v>2739.8500285714285</v>
      </c>
    </row>
    <row r="8" spans="1:2" x14ac:dyDescent="0.25">
      <c r="A8" s="91" t="s">
        <v>1607</v>
      </c>
      <c r="B8" s="92">
        <v>41.678269615384615</v>
      </c>
    </row>
    <row r="9" spans="1:2" x14ac:dyDescent="0.25">
      <c r="A9" s="91" t="s">
        <v>1593</v>
      </c>
      <c r="B9" s="92">
        <v>42.99541247252747</v>
      </c>
    </row>
    <row r="10" spans="1:2" x14ac:dyDescent="0.25">
      <c r="A10" s="91" t="s">
        <v>1594</v>
      </c>
      <c r="B10" s="92">
        <v>44.32</v>
      </c>
    </row>
    <row r="11" spans="1:2" x14ac:dyDescent="0.25">
      <c r="A11" s="91" t="s">
        <v>1595</v>
      </c>
      <c r="B11" s="92">
        <v>45.637142857142855</v>
      </c>
    </row>
    <row r="12" spans="1:2" x14ac:dyDescent="0.25">
      <c r="A12" s="91" t="s">
        <v>1596</v>
      </c>
      <c r="B12" s="92">
        <v>46.96</v>
      </c>
    </row>
    <row r="13" spans="1:2" x14ac:dyDescent="0.25">
      <c r="A13" s="91" t="s">
        <v>1597</v>
      </c>
      <c r="B13" s="92">
        <v>48.277142857142856</v>
      </c>
    </row>
    <row r="14" spans="1:2" x14ac:dyDescent="0.25">
      <c r="A14" s="91" t="s">
        <v>1598</v>
      </c>
      <c r="B14" s="92">
        <v>49.6</v>
      </c>
    </row>
    <row r="15" spans="1:2" x14ac:dyDescent="0.25">
      <c r="A15" s="91" t="s">
        <v>1599</v>
      </c>
      <c r="B15" s="92">
        <v>50.917142857142856</v>
      </c>
    </row>
    <row r="16" spans="1:2" x14ac:dyDescent="0.25">
      <c r="A16" s="91" t="s">
        <v>1600</v>
      </c>
      <c r="B16" s="92">
        <v>52.24</v>
      </c>
    </row>
    <row r="17" spans="1:3" x14ac:dyDescent="0.25">
      <c r="A17" s="91" t="s">
        <v>1601</v>
      </c>
      <c r="B17" s="92">
        <v>53.557142857142857</v>
      </c>
    </row>
    <row r="18" spans="1:3" x14ac:dyDescent="0.25">
      <c r="A18" s="91" t="s">
        <v>1602</v>
      </c>
      <c r="B18" s="92">
        <v>54.88</v>
      </c>
    </row>
    <row r="19" spans="1:3" x14ac:dyDescent="0.25">
      <c r="A19" s="91" t="s">
        <v>1603</v>
      </c>
      <c r="B19" s="92">
        <v>56.197142857142858</v>
      </c>
    </row>
    <row r="20" spans="1:3" x14ac:dyDescent="0.25">
      <c r="A20" s="91" t="s">
        <v>1604</v>
      </c>
      <c r="B20" s="92">
        <v>57.52</v>
      </c>
    </row>
    <row r="21" spans="1:3" x14ac:dyDescent="0.25">
      <c r="A21" s="91" t="s">
        <v>1605</v>
      </c>
      <c r="B21" s="92">
        <v>58.84</v>
      </c>
    </row>
    <row r="22" spans="1:3" x14ac:dyDescent="0.25">
      <c r="A22" s="91" t="s">
        <v>1606</v>
      </c>
      <c r="B22" s="92">
        <v>60.12</v>
      </c>
      <c r="C22" s="17" t="s">
        <v>1732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87E3BA6D4A946A0302472E1019F66" ma:contentTypeVersion="10" ma:contentTypeDescription="Create a new document." ma:contentTypeScope="" ma:versionID="de36a424347dd86eb53de48cab9e3467">
  <xsd:schema xmlns:xsd="http://www.w3.org/2001/XMLSchema" xmlns:xs="http://www.w3.org/2001/XMLSchema" xmlns:p="http://schemas.microsoft.com/office/2006/metadata/properties" xmlns:ns3="db8e353a-0955-4a83-af0a-f0eb46fc0e44" xmlns:ns4="47fd4a13-8876-4c64-a564-7aec8ea434cd" targetNamespace="http://schemas.microsoft.com/office/2006/metadata/properties" ma:root="true" ma:fieldsID="f4df1ff38a3538100e8b5fdacbccf8a8" ns3:_="" ns4:_="">
    <xsd:import namespace="db8e353a-0955-4a83-af0a-f0eb46fc0e44"/>
    <xsd:import namespace="47fd4a13-8876-4c64-a564-7aec8ea434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e353a-0955-4a83-af0a-f0eb46fc0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d4a13-8876-4c64-a564-7aec8ea43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8e353a-0955-4a83-af0a-f0eb46fc0e44" xsi:nil="true"/>
  </documentManagement>
</p:properties>
</file>

<file path=customXml/itemProps1.xml><?xml version="1.0" encoding="utf-8"?>
<ds:datastoreItem xmlns:ds="http://schemas.openxmlformats.org/officeDocument/2006/customXml" ds:itemID="{C660DF83-3CB9-46F4-B528-A25753846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E7820C-12EE-4548-BB41-3B2CD95A7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e353a-0955-4a83-af0a-f0eb46fc0e44"/>
    <ds:schemaRef ds:uri="47fd4a13-8876-4c64-a564-7aec8ea4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8202C-722A-41C8-ADE4-F7D407896214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db8e353a-0955-4a83-af0a-f0eb46fc0e44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7fd4a13-8876-4c64-a564-7aec8ea434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PayPlan FY25</vt:lpstr>
      <vt:lpstr>Quartiles</vt:lpstr>
      <vt:lpstr>ATU Step Plan </vt:lpstr>
      <vt:lpstr>FOP Step Plan</vt:lpstr>
      <vt:lpstr>IAFF Step Plan</vt:lpstr>
      <vt:lpstr>IAFF-DC Step Plan</vt:lpstr>
      <vt:lpstr>PBA Step Plan</vt:lpstr>
    </vt:vector>
  </TitlesOfParts>
  <Manager/>
  <Company>City of Gainesville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Powe, Chianti S</dc:creator>
  <cp:keywords/>
  <dc:description/>
  <cp:lastModifiedBy>Rawson, Laura E</cp:lastModifiedBy>
  <cp:revision/>
  <dcterms:created xsi:type="dcterms:W3CDTF">2022-05-06T13:44:05Z</dcterms:created>
  <dcterms:modified xsi:type="dcterms:W3CDTF">2025-07-07T13:39:43Z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0x01010009C87E3BA6D4A946A0302472E1019F66</vt:lpwstr>
  </property>
</Properties>
</file>